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616" windowWidth="16608" windowHeight="5532"/>
  </bookViews>
  <sheets>
    <sheet name="Private" sheetId="1" r:id="rId1"/>
    <sheet name="Public" sheetId="2" r:id="rId2"/>
    <sheet name="Priv and Public" sheetId="3" r:id="rId3"/>
  </sheets>
  <calcPr calcId="145621"/>
</workbook>
</file>

<file path=xl/calcChain.xml><?xml version="1.0" encoding="utf-8"?>
<calcChain xmlns="http://schemas.openxmlformats.org/spreadsheetml/2006/main">
  <c r="G258" i="3" l="1"/>
  <c r="G259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E258" i="3"/>
  <c r="F260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8" i="3"/>
  <c r="M257" i="2"/>
  <c r="N257" i="2" s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8" i="2"/>
  <c r="Q259" i="1"/>
  <c r="R259" i="1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8" i="1"/>
  <c r="F259" i="1" l="1"/>
  <c r="G259" i="1"/>
  <c r="H259" i="1"/>
  <c r="I259" i="1"/>
  <c r="J259" i="1"/>
  <c r="K259" i="1"/>
  <c r="L259" i="1"/>
  <c r="M259" i="1"/>
  <c r="N259" i="1"/>
  <c r="O259" i="1"/>
  <c r="P259" i="1"/>
  <c r="E259" i="1"/>
  <c r="F259" i="3" l="1"/>
  <c r="F257" i="2"/>
  <c r="G257" i="2"/>
  <c r="H257" i="2"/>
  <c r="I257" i="2"/>
  <c r="J257" i="2"/>
  <c r="K257" i="2"/>
  <c r="L257" i="2"/>
  <c r="E257" i="2"/>
  <c r="E245" i="2" l="1"/>
  <c r="F57" i="1" l="1"/>
  <c r="G20" i="2"/>
  <c r="G232" i="2" l="1"/>
  <c r="G244" i="2"/>
  <c r="G230" i="1"/>
  <c r="G231" i="2"/>
  <c r="E8" i="3" l="1"/>
  <c r="E260" i="3" s="1"/>
  <c r="G8" i="3" l="1"/>
  <c r="G260" i="3" l="1"/>
</calcChain>
</file>

<file path=xl/sharedStrings.xml><?xml version="1.0" encoding="utf-8"?>
<sst xmlns="http://schemas.openxmlformats.org/spreadsheetml/2006/main" count="852" uniqueCount="297">
  <si>
    <t>MEDMS</t>
  </si>
  <si>
    <t>UNIX</t>
  </si>
  <si>
    <t>AOS</t>
  </si>
  <si>
    <t>SAUs - UNIX Code Order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</si>
  <si>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</si>
  <si>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</si>
  <si>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</si>
  <si>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</si>
  <si>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</si>
  <si>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</si>
  <si>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</si>
  <si>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</si>
  <si>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</si>
  <si>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</si>
  <si>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</si>
  <si>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</si>
  <si>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</si>
  <si>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</si>
  <si>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</si>
  <si>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</si>
  <si>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</si>
  <si>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</si>
  <si>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</si>
  <si>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</si>
  <si>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</si>
  <si>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</si>
  <si>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</si>
  <si>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</si>
  <si>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</si>
  <si>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</si>
  <si>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</si>
  <si>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</si>
  <si>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</si>
  <si>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</si>
  <si>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</si>
  <si>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</si>
  <si>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</si>
  <si>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</si>
  <si>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</si>
  <si>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</si>
  <si>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</si>
  <si>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</si>
  <si>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</si>
  <si>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</si>
  <si>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</si>
  <si>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</si>
  <si>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</si>
  <si>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</si>
  <si>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</si>
  <si>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</si>
  <si>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</si>
  <si>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</si>
  <si>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</si>
  <si>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</si>
  <si>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</si>
  <si>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</si>
  <si>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</si>
  <si>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</si>
  <si>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</si>
  <si>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 Lake Str Plt.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</si>
  <si>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</si>
  <si>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</si>
  <si>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</si>
  <si>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</si>
  <si>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</si>
  <si>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</si>
  <si>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</si>
  <si>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</si>
  <si>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</si>
  <si>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</si>
  <si>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</si>
  <si>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</si>
  <si>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</si>
  <si>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</si>
  <si>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</si>
  <si>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</si>
  <si>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</si>
  <si>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</si>
  <si>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</si>
  <si>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</si>
  <si>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</si>
  <si>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</si>
  <si>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</si>
  <si>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</si>
  <si>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</si>
  <si>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</si>
  <si>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</si>
  <si>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</si>
  <si>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</si>
  <si>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</si>
  <si>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</si>
  <si>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</si>
  <si>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</si>
  <si>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</si>
  <si>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</si>
  <si>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</si>
  <si>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</si>
  <si>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</si>
  <si>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</si>
  <si>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</si>
  <si>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</si>
  <si>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</si>
  <si>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</si>
  <si>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</si>
  <si>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</si>
  <si>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</si>
  <si>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</si>
  <si>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</si>
  <si>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</si>
  <si>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</si>
  <si>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</si>
  <si>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</si>
  <si>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</si>
  <si>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</si>
  <si>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</si>
  <si>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</si>
  <si>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</si>
  <si>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</si>
  <si>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</si>
  <si>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</si>
  <si>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</si>
  <si>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</si>
  <si>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</si>
  <si>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</si>
  <si>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</si>
  <si>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</si>
  <si>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</si>
  <si>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</si>
  <si>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</si>
  <si>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</si>
  <si>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</si>
  <si>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</si>
  <si>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</si>
  <si>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</si>
  <si>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</si>
  <si>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</si>
  <si>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</si>
  <si>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</si>
  <si>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</si>
  <si>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</si>
  <si>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</si>
  <si>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</si>
  <si>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</si>
  <si>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</si>
  <si>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</si>
  <si>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</si>
  <si>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</si>
  <si>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</si>
  <si>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</si>
  <si>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</si>
  <si>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</si>
  <si>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</si>
  <si>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</si>
  <si>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</si>
  <si>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</si>
  <si>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</si>
  <si>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</si>
  <si>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</si>
  <si>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</si>
  <si>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</si>
  <si>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</si>
  <si>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</si>
  <si>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</si>
  <si>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</si>
  <si>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</si>
  <si>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</si>
  <si>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</si>
  <si>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</si>
  <si>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</si>
  <si>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</si>
  <si>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</si>
  <si>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</si>
  <si>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</si>
  <si>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</si>
  <si>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</si>
  <si>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</si>
  <si>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</si>
  <si>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</si>
  <si>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</si>
  <si>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</si>
  <si>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</si>
  <si>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</si>
  <si>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</si>
  <si>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</si>
  <si>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</si>
  <si>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</si>
  <si>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</si>
  <si>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</si>
  <si>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</si>
  <si>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</si>
  <si>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</si>
  <si>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</si>
  <si>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</si>
  <si>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</si>
  <si>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</si>
  <si>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</si>
  <si>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</si>
  <si>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</si>
  <si>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</si>
  <si>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</si>
  <si>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</si>
  <si>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</si>
  <si>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</si>
  <si>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</si>
  <si>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</si>
  <si>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</si>
  <si>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</si>
  <si>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</si>
  <si>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</si>
  <si>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</si>
  <si>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</si>
  <si>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</si>
  <si>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</si>
  <si>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</si>
  <si>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</si>
  <si>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</si>
  <si>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</si>
  <si>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</si>
  <si>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</si>
  <si>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</si>
  <si>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</si>
  <si>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</si>
  <si>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</si>
  <si>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</si>
  <si>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</si>
  <si>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</si>
  <si>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</si>
  <si>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</si>
  <si>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</si>
  <si>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</si>
  <si>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</si>
  <si>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</si>
  <si>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</si>
  <si>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</si>
  <si>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</si>
  <si>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</si>
  <si>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</si>
  <si>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</si>
  <si>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</si>
  <si>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</si>
  <si>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</si>
  <si>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</si>
  <si>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</si>
  <si>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</si>
  <si>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</si>
  <si>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</si>
  <si>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</si>
  <si>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</si>
  <si>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</si>
  <si>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</si>
  <si>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</si>
  <si>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</si>
  <si>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</si>
  <si>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</si>
  <si>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</si>
  <si>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Saint George</t>
  </si>
  <si>
    <t>West Bath</t>
  </si>
  <si>
    <t>Winterville Plt.</t>
  </si>
  <si>
    <t>RSU 71</t>
  </si>
  <si>
    <t>Winterville Plt</t>
  </si>
  <si>
    <t>Q116</t>
  </si>
  <si>
    <t>Corrections</t>
  </si>
  <si>
    <t>Q216</t>
  </si>
  <si>
    <t>2016-17 MaineCare Seed Adjustments - Private</t>
  </si>
  <si>
    <t>2016-17 MaineCare Seed Adjustments - Public</t>
  </si>
  <si>
    <t>Q316</t>
  </si>
  <si>
    <t>Adjustment</t>
  </si>
  <si>
    <t>Cary Plt.</t>
  </si>
  <si>
    <t>REVERSE</t>
  </si>
  <si>
    <t>Q415</t>
  </si>
  <si>
    <t xml:space="preserve">Additional </t>
  </si>
  <si>
    <t>Additional</t>
  </si>
  <si>
    <t>2016-17 MaineCare Seed Adjustments</t>
  </si>
  <si>
    <t>Harpswell Coastal Academy</t>
  </si>
  <si>
    <t>Section 5.B) 8)</t>
  </si>
  <si>
    <t>ED 279</t>
  </si>
  <si>
    <t>Reverse</t>
  </si>
  <si>
    <t>Q 316</t>
  </si>
  <si>
    <t>Q  316</t>
  </si>
  <si>
    <t>Section 5. B) 9)</t>
  </si>
  <si>
    <t>Totals</t>
  </si>
  <si>
    <t>FY 17</t>
  </si>
  <si>
    <t>Section 5. B) 8)</t>
  </si>
  <si>
    <t>Q 116</t>
  </si>
  <si>
    <t>Q   316</t>
  </si>
  <si>
    <t>Q416</t>
  </si>
  <si>
    <t>Q117</t>
  </si>
  <si>
    <t>Acadia Academy</t>
  </si>
  <si>
    <t>Fiddlehead School of Arts &amp; Sciences</t>
  </si>
  <si>
    <t>Q 416</t>
  </si>
  <si>
    <t>Adjustments</t>
  </si>
  <si>
    <t>Q217</t>
  </si>
  <si>
    <t>Q 117</t>
  </si>
  <si>
    <t>Maine Connections Academy</t>
  </si>
  <si>
    <t>Invoiced</t>
  </si>
  <si>
    <t>Insufficient</t>
  </si>
  <si>
    <t>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</si>
</sst>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2" fillId="0" borderId="0"/>
    <xf numFmtId="0" fontId="12" fillId="5" borderId="0" applyNumberFormat="0" applyBorder="0" applyAlignment="0" applyProtection="0"/>
  </cellStyleXfs>
  <cellXfs count="4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40" fontId="1" fillId="3" borderId="0" xfId="0" applyNumberFormat="1" applyFont="1" applyFill="1"/>
    <xf numFmtId="40" fontId="0" fillId="0" borderId="0" xfId="0" applyNumberFormat="1" applyFont="1" applyFill="1"/>
    <xf numFmtId="40" fontId="0" fillId="0" borderId="0" xfId="0" applyNumberFormat="1" applyFont="1"/>
    <xf numFmtId="0" fontId="1" fillId="0" borderId="0" xfId="0" applyFont="1" applyAlignment="1">
      <alignment horizontal="right"/>
    </xf>
    <xf numFmtId="40" fontId="1" fillId="0" borderId="0" xfId="0" applyNumberFormat="1" applyFont="1"/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ont="1" applyFill="1" applyAlignment="1">
      <alignment horizontal="right"/>
    </xf>
    <xf numFmtId="40" fontId="0" fillId="0" borderId="0" xfId="0" applyNumberFormat="1" applyFill="1" applyAlignment="1">
      <alignment horizontal="right"/>
    </xf>
    <xf numFmtId="40" fontId="0" fillId="0" borderId="0" xfId="0" applyNumberFormat="1" applyFont="1" applyAlignment="1">
      <alignment horizontal="right"/>
    </xf>
    <xf numFmtId="40" fontId="1" fillId="0" borderId="0" xfId="0" applyNumberFormat="1" applyFont="1" applyFill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3" fillId="0" borderId="0" xfId="1" applyFont="1" applyFill="1"/>
    <xf numFmtId="0" fontId="12" fillId="5" borderId="2" xfId="2" applyBorder="1" applyAlignment="1">
      <alignment horizontal="center"/>
    </xf>
  </cellXfs>
  <cellStyles count="3">
    <cellStyle name="Bad" xfId="2" builtinId="27"/>
    <cellStyle name="Normal" xfId="0" builtinId="0"/>
    <cellStyle name="Normal 6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7:R259" totalsRowShown="0" headerRowDxfId="39" dataDxfId="38">
  <tableColumns count="18">
    <tableColumn id="1" name="MEDMS" dataDxfId="37" dataCellStyle="Normal 6"/>
    <tableColumn id="2" name="UNIX" dataDxfId="36" dataCellStyle="Normal 6"/>
    <tableColumn id="3" name="AOS" dataDxfId="35" dataCellStyle="Normal 6"/>
    <tableColumn id="4" name="SAUs - UNIX Code Order" dataDxfId="34" dataCellStyle="Normal 6"/>
    <tableColumn id="5" name="Q316" dataDxfId="33"/>
    <tableColumn id="6" name="Q116" dataDxfId="32"/>
    <tableColumn id="7" name="Q216" dataDxfId="31"/>
    <tableColumn id="8" name="Q 316" dataDxfId="30"/>
    <tableColumn id="9" name="Q  316" dataDxfId="29"/>
    <tableColumn id="10" name="Q415" dataDxfId="28"/>
    <tableColumn id="11" name="Q 116" dataDxfId="27"/>
    <tableColumn id="13" name="Q   316" dataDxfId="26"/>
    <tableColumn id="14" name="Q416" dataDxfId="25"/>
    <tableColumn id="15" name="Q117" dataDxfId="24"/>
    <tableColumn id="17" name="Q 117" dataDxfId="2"/>
    <tableColumn id="16" name="Q217" dataDxfId="3"/>
    <tableColumn id="18" name="Invoiced" dataDxfId="1"/>
    <tableColumn id="12" name="Section 5.B) 8)" dataDxfId="23">
      <calculatedColumnFormula>SUM(E8:Q8)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7:N257" totalsRowShown="0" headerRowDxfId="22" dataDxfId="21" tableBorderDxfId="20">
  <tableColumns count="14">
    <tableColumn id="1" name="MEDMS"/>
    <tableColumn id="2" name="UNIX"/>
    <tableColumn id="3" name="AOS"/>
    <tableColumn id="4" name="SAUs - UNIX Code Order"/>
    <tableColumn id="5" name="Q316" dataDxfId="19"/>
    <tableColumn id="6" name="Q116" dataDxfId="18"/>
    <tableColumn id="7" name="Q216" dataDxfId="17"/>
    <tableColumn id="8" name="Q 316" dataDxfId="16"/>
    <tableColumn id="9" name="Q  316" dataDxfId="15"/>
    <tableColumn id="11" name="Q416" dataDxfId="14"/>
    <tableColumn id="13" name="Q 416" dataDxfId="13"/>
    <tableColumn id="12" name="Q117" dataDxfId="12"/>
    <tableColumn id="14" name="Q217" dataDxfId="0"/>
    <tableColumn id="10" name="Section 5. B) 9)" dataDxfId="11">
      <calculatedColumnFormula>SUM(E8:M8)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7:G260" totalsRowShown="0">
  <tableColumns count="7">
    <tableColumn id="1" name="MEDMS" dataDxfId="10" dataCellStyle="Normal 6"/>
    <tableColumn id="2" name="UNIX" dataDxfId="9" dataCellStyle="Normal 6"/>
    <tableColumn id="3" name="AOS" dataDxfId="8" dataCellStyle="Normal 6"/>
    <tableColumn id="4" name="SAUs - UNIX Code Order" dataDxfId="7" dataCellStyle="Normal 6"/>
    <tableColumn id="5" name="Section 5. B) 8)" dataDxfId="6"/>
    <tableColumn id="6" name="Section 5. B) 9)" dataDxfId="5">
      <calculatedColumnFormula>Public!N6</calculatedColumnFormula>
    </tableColumn>
    <tableColumn id="7" name="FY 17" dataDxfId="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tabSelected="1" zoomScaleNormal="100" workbookViewId="0">
      <pane xSplit="4" ySplit="7" topLeftCell="H8" activePane="bottomRight" state="frozen"/>
      <selection pane="topRight" activeCell="E1" sqref="E1"/>
      <selection pane="bottomLeft" activeCell="A8" sqref="A8"/>
      <selection pane="bottomRight" activeCell="A2" sqref="A2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27.88671875" customWidth="1"/>
    <col min="5" max="5" width="13.33203125" style="12" customWidth="1"/>
    <col min="6" max="6" width="13.33203125" style="13" customWidth="1"/>
    <col min="7" max="7" width="13.33203125" style="12" customWidth="1"/>
    <col min="8" max="8" width="11.5546875" style="12" customWidth="1"/>
    <col min="9" max="9" width="14.6640625" style="13" customWidth="1"/>
    <col min="10" max="10" width="13.33203125" style="12" customWidth="1"/>
    <col min="11" max="17" width="12.88671875" style="12" customWidth="1"/>
    <col min="18" max="18" width="15.109375" customWidth="1"/>
    <col min="19" max="19" width="12.109375" customWidth="1"/>
    <col min="20" max="20" width="10.88671875" bestFit="1" customWidth="1"/>
  </cols>
  <sheetData>
    <row r="1" spans="1:19" x14ac:dyDescent="0.3">
      <c r="A1" s="8" t="s">
        <v>263</v>
      </c>
      <c r="B1" s="8"/>
      <c r="C1" s="8"/>
      <c r="D1" s="8"/>
      <c r="E1" s="8"/>
      <c r="F1" s="8"/>
      <c r="G1" s="8"/>
      <c r="H1" s="8"/>
      <c r="I1" s="16"/>
      <c r="J1" s="8"/>
      <c r="K1" s="8"/>
      <c r="L1" s="8"/>
      <c r="M1" s="8"/>
      <c r="N1" s="8"/>
      <c r="O1" s="8"/>
      <c r="P1" s="8"/>
      <c r="Q1" s="8"/>
      <c r="R1" s="8"/>
    </row>
    <row r="2" spans="1:19" x14ac:dyDescent="0.3">
      <c r="A2" s="27"/>
      <c r="B2" s="27"/>
      <c r="C2" s="27"/>
      <c r="D2" s="27"/>
      <c r="E2" s="24"/>
      <c r="F2" s="25"/>
      <c r="G2" s="25"/>
      <c r="H2" s="26"/>
      <c r="I2" s="27"/>
      <c r="J2" s="27"/>
      <c r="K2" s="27"/>
      <c r="L2" s="27"/>
      <c r="M2" s="27"/>
      <c r="N2" s="27"/>
      <c r="O2" s="27"/>
      <c r="P2" s="27"/>
      <c r="Q2" s="27"/>
      <c r="R2" s="27" t="s">
        <v>239</v>
      </c>
      <c r="S2" s="4"/>
    </row>
    <row r="3" spans="1:19" x14ac:dyDescent="0.3">
      <c r="A3" s="27"/>
      <c r="B3" s="27"/>
      <c r="C3" s="27"/>
      <c r="D3" s="28" t="s">
        <v>245</v>
      </c>
      <c r="E3" s="24"/>
      <c r="F3" s="25"/>
      <c r="G3" s="25"/>
      <c r="H3" s="26"/>
      <c r="I3" s="27"/>
      <c r="J3" s="27"/>
      <c r="K3" s="27"/>
      <c r="L3" s="27"/>
      <c r="M3" s="27"/>
      <c r="N3" s="27"/>
      <c r="O3" s="27"/>
      <c r="P3" s="27"/>
      <c r="Q3" s="27"/>
      <c r="R3" s="27" t="s">
        <v>240</v>
      </c>
      <c r="S3" s="4"/>
    </row>
    <row r="4" spans="1:19" x14ac:dyDescent="0.3">
      <c r="A4" s="27"/>
      <c r="B4" s="27"/>
      <c r="C4" s="27"/>
      <c r="D4" s="28" t="s">
        <v>246</v>
      </c>
      <c r="E4" s="24"/>
      <c r="F4" s="25"/>
      <c r="G4" s="25"/>
      <c r="H4" s="26"/>
      <c r="I4" s="27"/>
      <c r="J4" s="27"/>
      <c r="K4" s="27"/>
      <c r="L4" s="27"/>
      <c r="M4" s="27"/>
      <c r="N4" s="27"/>
      <c r="O4" s="27"/>
      <c r="P4" s="27"/>
      <c r="Q4" s="42" t="s">
        <v>266</v>
      </c>
      <c r="R4" s="27" t="s">
        <v>241</v>
      </c>
      <c r="S4" s="4"/>
    </row>
    <row r="5" spans="1:19" x14ac:dyDescent="0.3">
      <c r="A5" s="27"/>
      <c r="B5" s="27"/>
      <c r="C5" s="27"/>
      <c r="D5" s="27"/>
      <c r="E5" s="24"/>
      <c r="F5" s="25"/>
      <c r="G5" s="25"/>
      <c r="H5" s="26"/>
      <c r="I5" s="27"/>
      <c r="J5" s="27" t="s">
        <v>270</v>
      </c>
      <c r="K5" s="27" t="s">
        <v>271</v>
      </c>
      <c r="L5" s="27"/>
      <c r="M5" s="27"/>
      <c r="N5" s="27"/>
      <c r="O5" s="27" t="s">
        <v>271</v>
      </c>
      <c r="P5" s="27"/>
      <c r="Q5" s="42" t="s">
        <v>295</v>
      </c>
      <c r="R5" s="27" t="s">
        <v>242</v>
      </c>
      <c r="S5" s="4"/>
    </row>
    <row r="6" spans="1:19" x14ac:dyDescent="0.3">
      <c r="A6" s="27"/>
      <c r="B6" s="27"/>
      <c r="C6" s="27"/>
      <c r="D6" s="27"/>
      <c r="E6" s="27" t="s">
        <v>266</v>
      </c>
      <c r="F6" s="27" t="s">
        <v>261</v>
      </c>
      <c r="G6" s="27" t="s">
        <v>261</v>
      </c>
      <c r="H6" s="27" t="s">
        <v>276</v>
      </c>
      <c r="I6" s="27" t="s">
        <v>266</v>
      </c>
      <c r="J6" s="27" t="s">
        <v>261</v>
      </c>
      <c r="K6" s="27" t="s">
        <v>261</v>
      </c>
      <c r="L6" s="27" t="s">
        <v>261</v>
      </c>
      <c r="M6" s="27" t="s">
        <v>266</v>
      </c>
      <c r="N6" s="27" t="s">
        <v>266</v>
      </c>
      <c r="O6" s="27" t="s">
        <v>261</v>
      </c>
      <c r="P6" s="27" t="s">
        <v>290</v>
      </c>
      <c r="Q6" s="42" t="s">
        <v>296</v>
      </c>
      <c r="R6" s="27" t="s">
        <v>275</v>
      </c>
      <c r="S6" s="4"/>
    </row>
    <row r="7" spans="1:19" ht="16.2" customHeight="1" x14ac:dyDescent="0.3">
      <c r="A7" s="29" t="s">
        <v>0</v>
      </c>
      <c r="B7" s="29" t="s">
        <v>1</v>
      </c>
      <c r="C7" s="29" t="s">
        <v>2</v>
      </c>
      <c r="D7" s="29" t="s">
        <v>3</v>
      </c>
      <c r="E7" s="30" t="s">
        <v>265</v>
      </c>
      <c r="F7" s="30" t="s">
        <v>260</v>
      </c>
      <c r="G7" s="30" t="s">
        <v>262</v>
      </c>
      <c r="H7" s="30" t="s">
        <v>277</v>
      </c>
      <c r="I7" s="30" t="s">
        <v>278</v>
      </c>
      <c r="J7" s="30" t="s">
        <v>269</v>
      </c>
      <c r="K7" s="30" t="s">
        <v>283</v>
      </c>
      <c r="L7" s="30" t="s">
        <v>284</v>
      </c>
      <c r="M7" s="30" t="s">
        <v>285</v>
      </c>
      <c r="N7" s="30" t="s">
        <v>286</v>
      </c>
      <c r="O7" s="30" t="s">
        <v>292</v>
      </c>
      <c r="P7" s="30" t="s">
        <v>291</v>
      </c>
      <c r="Q7" s="30" t="s">
        <v>294</v>
      </c>
      <c r="R7" s="22" t="s">
        <v>274</v>
      </c>
      <c r="S7" s="4"/>
    </row>
    <row r="8" spans="1:19" x14ac:dyDescent="0.3">
      <c r="A8" s="3">
        <v>1000</v>
      </c>
      <c r="B8" s="3">
        <v>2</v>
      </c>
      <c r="C8" s="3"/>
      <c r="D8" s="33" t="s">
        <v>4</v>
      </c>
      <c r="E8" s="13">
        <v>-1985.58</v>
      </c>
      <c r="G8" s="13"/>
      <c r="H8" s="13">
        <v>1985.58</v>
      </c>
      <c r="I8" s="13">
        <v>-1800.82</v>
      </c>
      <c r="J8" s="13"/>
      <c r="K8" s="13"/>
      <c r="L8" s="13"/>
      <c r="M8" s="13">
        <v>-1092.96</v>
      </c>
      <c r="N8" s="13">
        <v>-586.88</v>
      </c>
      <c r="O8" s="13"/>
      <c r="P8" s="13"/>
      <c r="Q8" s="13"/>
      <c r="R8" s="5">
        <f>SUM(E8:Q8)</f>
        <v>-3480.66</v>
      </c>
    </row>
    <row r="9" spans="1:19" x14ac:dyDescent="0.3">
      <c r="A9" s="3">
        <v>1001</v>
      </c>
      <c r="B9" s="3">
        <v>5</v>
      </c>
      <c r="C9" s="3">
        <v>877</v>
      </c>
      <c r="D9" s="33" t="s">
        <v>5</v>
      </c>
      <c r="E9" s="13"/>
      <c r="G9" s="13"/>
      <c r="H9" s="13"/>
      <c r="J9" s="13"/>
      <c r="K9" s="13"/>
      <c r="L9" s="13"/>
      <c r="M9" s="13"/>
      <c r="N9" s="13"/>
      <c r="O9" s="13"/>
      <c r="P9" s="13"/>
      <c r="Q9" s="13"/>
      <c r="R9" s="5">
        <f t="shared" ref="R9:R72" si="0">SUM(E9:Q9)</f>
        <v>0</v>
      </c>
    </row>
    <row r="10" spans="1:19" x14ac:dyDescent="0.3">
      <c r="A10" s="3">
        <v>3238</v>
      </c>
      <c r="B10" s="3">
        <v>12</v>
      </c>
      <c r="C10" s="3"/>
      <c r="D10" s="33" t="s">
        <v>253</v>
      </c>
      <c r="E10" s="13"/>
      <c r="G10" s="13"/>
      <c r="H10" s="13"/>
      <c r="J10" s="13"/>
      <c r="K10" s="13"/>
      <c r="L10" s="13"/>
      <c r="M10" s="13"/>
      <c r="N10" s="13"/>
      <c r="O10" s="13"/>
      <c r="P10" s="13"/>
      <c r="Q10" s="13"/>
      <c r="R10" s="5">
        <f t="shared" si="0"/>
        <v>0</v>
      </c>
    </row>
    <row r="11" spans="1:19" x14ac:dyDescent="0.3">
      <c r="A11" s="3">
        <v>1004</v>
      </c>
      <c r="B11" s="3">
        <v>14</v>
      </c>
      <c r="C11" s="3"/>
      <c r="D11" s="33" t="s">
        <v>6</v>
      </c>
      <c r="E11" s="13"/>
      <c r="G11" s="13"/>
      <c r="H11" s="13"/>
      <c r="J11" s="13"/>
      <c r="K11" s="13"/>
      <c r="L11" s="13"/>
      <c r="M11" s="13"/>
      <c r="N11" s="13"/>
      <c r="O11" s="13"/>
      <c r="P11" s="13"/>
      <c r="Q11" s="13"/>
      <c r="R11" s="5">
        <f t="shared" si="0"/>
        <v>0</v>
      </c>
    </row>
    <row r="12" spans="1:19" x14ac:dyDescent="0.3">
      <c r="A12" s="3">
        <v>3231</v>
      </c>
      <c r="B12" s="3">
        <v>18</v>
      </c>
      <c r="C12" s="3"/>
      <c r="D12" s="33" t="s">
        <v>7</v>
      </c>
      <c r="E12" s="13"/>
      <c r="G12" s="13"/>
      <c r="H12" s="13"/>
      <c r="J12" s="13"/>
      <c r="K12" s="13"/>
      <c r="L12" s="13"/>
      <c r="M12" s="13"/>
      <c r="N12" s="13"/>
      <c r="O12" s="13"/>
      <c r="P12" s="13"/>
      <c r="Q12" s="13"/>
      <c r="R12" s="5">
        <f t="shared" si="0"/>
        <v>0</v>
      </c>
    </row>
    <row r="13" spans="1:19" x14ac:dyDescent="0.3">
      <c r="A13" s="3">
        <v>1007</v>
      </c>
      <c r="B13" s="3">
        <v>20</v>
      </c>
      <c r="C13" s="3"/>
      <c r="D13" s="33" t="s">
        <v>8</v>
      </c>
      <c r="E13" s="13">
        <v>-70784.759999999995</v>
      </c>
      <c r="G13" s="13"/>
      <c r="H13" s="13">
        <v>70784.759999999995</v>
      </c>
      <c r="I13" s="13">
        <v>-145917.16</v>
      </c>
      <c r="J13" s="13"/>
      <c r="K13" s="13"/>
      <c r="L13" s="13"/>
      <c r="M13" s="13">
        <v>-159076.39000000001</v>
      </c>
      <c r="N13" s="13">
        <v>-142831.04000000001</v>
      </c>
      <c r="O13" s="13"/>
      <c r="P13" s="13">
        <v>-173964.93</v>
      </c>
      <c r="Q13" s="13"/>
      <c r="R13" s="5">
        <f t="shared" si="0"/>
        <v>-621789.52</v>
      </c>
    </row>
    <row r="14" spans="1:19" ht="16.5" customHeight="1" x14ac:dyDescent="0.3">
      <c r="A14" s="3">
        <v>1008</v>
      </c>
      <c r="B14" s="3">
        <v>21</v>
      </c>
      <c r="C14" s="3"/>
      <c r="D14" s="33" t="s">
        <v>9</v>
      </c>
      <c r="E14" s="13">
        <v>-12946.62</v>
      </c>
      <c r="G14" s="13">
        <v>61528.57</v>
      </c>
      <c r="H14" s="13">
        <v>12946.62</v>
      </c>
      <c r="I14" s="13">
        <v>-30655.05</v>
      </c>
      <c r="J14" s="13"/>
      <c r="K14" s="13"/>
      <c r="L14" s="13"/>
      <c r="M14" s="13">
        <v>-36048.980000000003</v>
      </c>
      <c r="N14" s="13">
        <v>-27897.22</v>
      </c>
      <c r="O14" s="13"/>
      <c r="P14" s="13">
        <v>-34528.15</v>
      </c>
      <c r="Q14" s="13"/>
      <c r="R14" s="5">
        <f t="shared" si="0"/>
        <v>-67600.830000000016</v>
      </c>
    </row>
    <row r="15" spans="1:19" x14ac:dyDescent="0.3">
      <c r="A15" s="3">
        <v>1009</v>
      </c>
      <c r="B15" s="3">
        <v>24</v>
      </c>
      <c r="C15" s="3">
        <v>890</v>
      </c>
      <c r="D15" s="33" t="s">
        <v>10</v>
      </c>
      <c r="E15" s="13"/>
      <c r="G15" s="13"/>
      <c r="H15" s="13"/>
      <c r="J15" s="13"/>
      <c r="K15" s="13"/>
      <c r="L15" s="13"/>
      <c r="M15" s="13"/>
      <c r="N15" s="13"/>
      <c r="O15" s="13"/>
      <c r="P15" s="13"/>
      <c r="Q15" s="13"/>
      <c r="R15" s="5">
        <f t="shared" si="0"/>
        <v>0</v>
      </c>
    </row>
    <row r="16" spans="1:19" x14ac:dyDescent="0.3">
      <c r="A16" s="3">
        <v>1011</v>
      </c>
      <c r="B16" s="3">
        <v>27</v>
      </c>
      <c r="C16" s="3"/>
      <c r="D16" s="33" t="s">
        <v>11</v>
      </c>
      <c r="E16" s="13">
        <v>-16677.09</v>
      </c>
      <c r="G16" s="13"/>
      <c r="H16" s="13">
        <v>16677.09</v>
      </c>
      <c r="I16" s="13">
        <v>-26827.15</v>
      </c>
      <c r="J16" s="13"/>
      <c r="K16" s="13"/>
      <c r="L16" s="13"/>
      <c r="M16" s="13">
        <v>-24885.4</v>
      </c>
      <c r="N16" s="13">
        <v>-11619.75</v>
      </c>
      <c r="O16" s="13"/>
      <c r="P16" s="13">
        <v>-21655.39</v>
      </c>
      <c r="Q16" s="13"/>
      <c r="R16" s="5">
        <f t="shared" si="0"/>
        <v>-84987.69</v>
      </c>
    </row>
    <row r="17" spans="1:18" x14ac:dyDescent="0.3">
      <c r="A17" s="3">
        <v>1012</v>
      </c>
      <c r="B17" s="3">
        <v>28</v>
      </c>
      <c r="C17" s="3">
        <v>891</v>
      </c>
      <c r="D17" s="33" t="s">
        <v>12</v>
      </c>
      <c r="E17" s="13"/>
      <c r="G17" s="13"/>
      <c r="H17" s="13"/>
      <c r="J17" s="13"/>
      <c r="K17" s="13"/>
      <c r="L17" s="13"/>
      <c r="M17" s="13"/>
      <c r="N17" s="13"/>
      <c r="O17" s="13"/>
      <c r="P17" s="13"/>
      <c r="Q17" s="13"/>
      <c r="R17" s="5">
        <f t="shared" si="0"/>
        <v>0</v>
      </c>
    </row>
    <row r="18" spans="1:18" x14ac:dyDescent="0.3">
      <c r="A18" s="3">
        <v>1014</v>
      </c>
      <c r="B18" s="3">
        <v>31</v>
      </c>
      <c r="C18" s="3"/>
      <c r="D18" s="33" t="s">
        <v>13</v>
      </c>
      <c r="E18" s="13"/>
      <c r="G18" s="13"/>
      <c r="H18" s="13"/>
      <c r="J18" s="13"/>
      <c r="K18" s="13"/>
      <c r="L18" s="13"/>
      <c r="M18" s="13"/>
      <c r="N18" s="13"/>
      <c r="O18" s="13"/>
      <c r="P18" s="13"/>
      <c r="Q18" s="13"/>
      <c r="R18" s="5">
        <f t="shared" si="0"/>
        <v>0</v>
      </c>
    </row>
    <row r="19" spans="1:18" x14ac:dyDescent="0.3">
      <c r="A19" s="3">
        <v>1015</v>
      </c>
      <c r="B19" s="3">
        <v>32</v>
      </c>
      <c r="C19" s="3"/>
      <c r="D19" s="33" t="s">
        <v>14</v>
      </c>
      <c r="E19" s="13"/>
      <c r="G19" s="13"/>
      <c r="H19" s="13"/>
      <c r="J19" s="13"/>
      <c r="K19" s="13"/>
      <c r="L19" s="13"/>
      <c r="M19" s="13"/>
      <c r="N19" s="13"/>
      <c r="O19" s="13"/>
      <c r="P19" s="13"/>
      <c r="Q19" s="13"/>
      <c r="R19" s="5">
        <f t="shared" si="0"/>
        <v>0</v>
      </c>
    </row>
    <row r="20" spans="1:18" x14ac:dyDescent="0.3">
      <c r="A20" s="3">
        <v>1016</v>
      </c>
      <c r="B20" s="3">
        <v>40</v>
      </c>
      <c r="C20" s="3"/>
      <c r="D20" s="33" t="s">
        <v>15</v>
      </c>
      <c r="E20" s="13">
        <v>-3060.4</v>
      </c>
      <c r="F20" s="13">
        <v>134.02000000000001</v>
      </c>
      <c r="G20" s="13"/>
      <c r="H20" s="13">
        <v>3060.4</v>
      </c>
      <c r="I20" s="13">
        <v>-6418.13</v>
      </c>
      <c r="J20" s="13"/>
      <c r="K20" s="13"/>
      <c r="L20" s="13"/>
      <c r="M20" s="13">
        <v>-14544.23</v>
      </c>
      <c r="N20" s="13">
        <v>-4965.5</v>
      </c>
      <c r="O20" s="13"/>
      <c r="P20" s="13">
        <v>-8288.89</v>
      </c>
      <c r="Q20" s="13"/>
      <c r="R20" s="5">
        <f t="shared" si="0"/>
        <v>-34082.729999999996</v>
      </c>
    </row>
    <row r="21" spans="1:18" x14ac:dyDescent="0.3">
      <c r="A21" s="3">
        <v>1017</v>
      </c>
      <c r="B21" s="3">
        <v>44</v>
      </c>
      <c r="C21" s="3"/>
      <c r="D21" s="33" t="s">
        <v>16</v>
      </c>
      <c r="E21" s="13"/>
      <c r="G21" s="13"/>
      <c r="H21" s="13"/>
      <c r="J21" s="13"/>
      <c r="K21" s="13"/>
      <c r="L21" s="13"/>
      <c r="M21" s="13">
        <v>-3712.02</v>
      </c>
      <c r="N21" s="13">
        <v>-4964.8900000000003</v>
      </c>
      <c r="O21" s="13"/>
      <c r="P21" s="13"/>
      <c r="Q21" s="13"/>
      <c r="R21" s="5">
        <f t="shared" si="0"/>
        <v>-8676.91</v>
      </c>
    </row>
    <row r="22" spans="1:18" x14ac:dyDescent="0.3">
      <c r="A22" s="3">
        <v>1018</v>
      </c>
      <c r="B22" s="3">
        <v>49</v>
      </c>
      <c r="C22" s="3"/>
      <c r="D22" s="33" t="s">
        <v>17</v>
      </c>
      <c r="E22" s="13"/>
      <c r="G22" s="13"/>
      <c r="H22" s="13"/>
      <c r="J22" s="13"/>
      <c r="K22" s="13"/>
      <c r="L22" s="13"/>
      <c r="M22" s="13"/>
      <c r="N22" s="13"/>
      <c r="O22" s="13"/>
      <c r="P22" s="13"/>
      <c r="Q22" s="13"/>
      <c r="R22" s="5">
        <f t="shared" si="0"/>
        <v>0</v>
      </c>
    </row>
    <row r="23" spans="1:18" x14ac:dyDescent="0.3">
      <c r="A23" s="3">
        <v>1020</v>
      </c>
      <c r="B23" s="3">
        <v>52</v>
      </c>
      <c r="C23" s="3">
        <v>893</v>
      </c>
      <c r="D23" s="33" t="s">
        <v>18</v>
      </c>
      <c r="E23" s="13"/>
      <c r="G23" s="13"/>
      <c r="H23" s="13"/>
      <c r="J23" s="13"/>
      <c r="K23" s="13"/>
      <c r="L23" s="13"/>
      <c r="M23" s="13"/>
      <c r="N23" s="13"/>
      <c r="O23" s="13"/>
      <c r="P23" s="13"/>
      <c r="Q23" s="13"/>
      <c r="R23" s="5">
        <f t="shared" si="0"/>
        <v>0</v>
      </c>
    </row>
    <row r="24" spans="1:18" x14ac:dyDescent="0.3">
      <c r="A24" s="3">
        <v>1021</v>
      </c>
      <c r="B24" s="3">
        <v>53</v>
      </c>
      <c r="C24" s="3"/>
      <c r="D24" s="33" t="s">
        <v>19</v>
      </c>
      <c r="E24" s="13">
        <v>-1412.54</v>
      </c>
      <c r="G24" s="13"/>
      <c r="H24" s="13">
        <v>1412.54</v>
      </c>
      <c r="I24" s="13">
        <v>-2184.4299999999998</v>
      </c>
      <c r="J24" s="13"/>
      <c r="K24" s="13"/>
      <c r="L24" s="13"/>
      <c r="M24" s="13">
        <v>-6882.17</v>
      </c>
      <c r="N24" s="13">
        <v>-3863.48</v>
      </c>
      <c r="O24" s="13"/>
      <c r="P24" s="13">
        <v>-7009.01</v>
      </c>
      <c r="Q24" s="13"/>
      <c r="R24" s="5">
        <f t="shared" si="0"/>
        <v>-19939.09</v>
      </c>
    </row>
    <row r="25" spans="1:18" x14ac:dyDescent="0.3">
      <c r="A25" s="3">
        <v>1022</v>
      </c>
      <c r="B25" s="3">
        <v>54</v>
      </c>
      <c r="C25" s="3">
        <v>899</v>
      </c>
      <c r="D25" s="33" t="s">
        <v>20</v>
      </c>
      <c r="E25" s="13"/>
      <c r="G25" s="13"/>
      <c r="H25" s="13"/>
      <c r="J25" s="13"/>
      <c r="K25" s="13"/>
      <c r="L25" s="13"/>
      <c r="M25" s="13"/>
      <c r="N25" s="13"/>
      <c r="O25" s="13"/>
      <c r="P25" s="13"/>
      <c r="Q25" s="13"/>
      <c r="R25" s="5">
        <f t="shared" si="0"/>
        <v>0</v>
      </c>
    </row>
    <row r="26" spans="1:18" x14ac:dyDescent="0.3">
      <c r="A26" s="3">
        <v>3235</v>
      </c>
      <c r="B26" s="3">
        <v>56</v>
      </c>
      <c r="C26" s="3"/>
      <c r="D26" s="33" t="s">
        <v>21</v>
      </c>
      <c r="E26" s="13"/>
      <c r="G26" s="13"/>
      <c r="H26" s="13"/>
      <c r="J26" s="13"/>
      <c r="K26" s="13"/>
      <c r="L26" s="13"/>
      <c r="M26" s="13"/>
      <c r="N26" s="13"/>
      <c r="O26" s="13"/>
      <c r="P26" s="13"/>
      <c r="Q26" s="13"/>
      <c r="R26" s="5">
        <f t="shared" si="0"/>
        <v>0</v>
      </c>
    </row>
    <row r="27" spans="1:18" x14ac:dyDescent="0.3">
      <c r="A27" s="3">
        <v>1023</v>
      </c>
      <c r="B27" s="3">
        <v>57</v>
      </c>
      <c r="C27" s="3">
        <v>893</v>
      </c>
      <c r="D27" s="33" t="s">
        <v>22</v>
      </c>
      <c r="E27" s="13"/>
      <c r="G27" s="13"/>
      <c r="H27" s="13"/>
      <c r="J27" s="13"/>
      <c r="K27" s="13"/>
      <c r="L27" s="13"/>
      <c r="M27" s="13"/>
      <c r="N27" s="13"/>
      <c r="O27" s="13"/>
      <c r="P27" s="13"/>
      <c r="Q27" s="13"/>
      <c r="R27" s="5">
        <f t="shared" si="0"/>
        <v>0</v>
      </c>
    </row>
    <row r="28" spans="1:18" x14ac:dyDescent="0.3">
      <c r="A28" s="3">
        <v>1024</v>
      </c>
      <c r="B28" s="3">
        <v>58</v>
      </c>
      <c r="C28" s="3"/>
      <c r="D28" s="33" t="s">
        <v>23</v>
      </c>
      <c r="E28" s="13"/>
      <c r="G28" s="13"/>
      <c r="H28" s="13"/>
      <c r="J28" s="13"/>
      <c r="K28" s="13"/>
      <c r="L28" s="13"/>
      <c r="M28" s="13"/>
      <c r="N28" s="13"/>
      <c r="O28" s="13"/>
      <c r="P28" s="13"/>
      <c r="Q28" s="13"/>
      <c r="R28" s="5">
        <f t="shared" si="0"/>
        <v>0</v>
      </c>
    </row>
    <row r="29" spans="1:18" x14ac:dyDescent="0.3">
      <c r="A29" s="3">
        <v>1025</v>
      </c>
      <c r="B29" s="3">
        <v>60</v>
      </c>
      <c r="C29" s="3"/>
      <c r="D29" s="33" t="s">
        <v>24</v>
      </c>
      <c r="E29" s="13"/>
      <c r="G29" s="13"/>
      <c r="H29" s="13"/>
      <c r="J29" s="13"/>
      <c r="K29" s="13"/>
      <c r="L29" s="13"/>
      <c r="M29" s="13"/>
      <c r="N29" s="13"/>
      <c r="O29" s="13"/>
      <c r="P29" s="13"/>
      <c r="Q29" s="13"/>
      <c r="R29" s="5">
        <f t="shared" si="0"/>
        <v>0</v>
      </c>
    </row>
    <row r="30" spans="1:18" x14ac:dyDescent="0.3">
      <c r="A30" s="3">
        <v>1026</v>
      </c>
      <c r="B30" s="3">
        <v>63</v>
      </c>
      <c r="C30" s="3"/>
      <c r="D30" s="33" t="s">
        <v>25</v>
      </c>
      <c r="E30" s="13">
        <v>-7783.73</v>
      </c>
      <c r="G30" s="13"/>
      <c r="H30" s="13">
        <v>7783.73</v>
      </c>
      <c r="I30" s="13">
        <v>-19782.060000000001</v>
      </c>
      <c r="J30" s="13"/>
      <c r="K30" s="13"/>
      <c r="L30" s="13"/>
      <c r="M30" s="13">
        <v>-72638.73</v>
      </c>
      <c r="N30" s="13">
        <v>-20023.7</v>
      </c>
      <c r="O30" s="13"/>
      <c r="P30" s="13">
        <v>-31477.95</v>
      </c>
      <c r="Q30" s="13"/>
      <c r="R30" s="5">
        <f t="shared" si="0"/>
        <v>-143922.44</v>
      </c>
    </row>
    <row r="31" spans="1:18" x14ac:dyDescent="0.3">
      <c r="A31" s="3">
        <v>1028</v>
      </c>
      <c r="B31" s="3">
        <v>70</v>
      </c>
      <c r="C31" s="3"/>
      <c r="D31" s="33" t="s">
        <v>26</v>
      </c>
      <c r="E31" s="13"/>
      <c r="G31" s="13"/>
      <c r="H31" s="13"/>
      <c r="J31" s="13"/>
      <c r="K31" s="13"/>
      <c r="L31" s="13"/>
      <c r="M31" s="13">
        <v>0</v>
      </c>
      <c r="N31" s="13"/>
      <c r="O31" s="13"/>
      <c r="P31" s="13"/>
      <c r="Q31" s="13"/>
      <c r="R31" s="5">
        <f t="shared" si="0"/>
        <v>0</v>
      </c>
    </row>
    <row r="32" spans="1:18" x14ac:dyDescent="0.3">
      <c r="A32" s="3">
        <v>1029</v>
      </c>
      <c r="B32" s="3">
        <v>75</v>
      </c>
      <c r="C32" s="3"/>
      <c r="D32" s="33" t="s">
        <v>27</v>
      </c>
      <c r="E32" s="13"/>
      <c r="G32" s="13"/>
      <c r="H32" s="13"/>
      <c r="J32" s="13"/>
      <c r="K32" s="13"/>
      <c r="L32" s="13"/>
      <c r="M32" s="13"/>
      <c r="N32" s="13"/>
      <c r="O32" s="13"/>
      <c r="P32" s="13"/>
      <c r="Q32" s="13"/>
      <c r="R32" s="5">
        <f t="shared" si="0"/>
        <v>0</v>
      </c>
    </row>
    <row r="33" spans="1:18" x14ac:dyDescent="0.3">
      <c r="A33" s="3">
        <v>3131</v>
      </c>
      <c r="B33" s="3">
        <v>76</v>
      </c>
      <c r="C33" s="3"/>
      <c r="D33" s="33" t="s">
        <v>28</v>
      </c>
      <c r="E33" s="13"/>
      <c r="G33" s="13"/>
      <c r="H33" s="13"/>
      <c r="J33" s="13"/>
      <c r="K33" s="13"/>
      <c r="L33" s="13"/>
      <c r="M33" s="13"/>
      <c r="N33" s="13"/>
      <c r="O33" s="13"/>
      <c r="P33" s="13"/>
      <c r="Q33" s="13"/>
      <c r="R33" s="5">
        <f t="shared" si="0"/>
        <v>0</v>
      </c>
    </row>
    <row r="34" spans="1:18" x14ac:dyDescent="0.3">
      <c r="A34" s="3">
        <v>1031</v>
      </c>
      <c r="B34" s="3">
        <v>79</v>
      </c>
      <c r="C34" s="3">
        <v>890</v>
      </c>
      <c r="D34" s="33" t="s">
        <v>29</v>
      </c>
      <c r="E34" s="13"/>
      <c r="G34" s="13"/>
      <c r="H34" s="13"/>
      <c r="J34" s="13"/>
      <c r="K34" s="13"/>
      <c r="L34" s="13"/>
      <c r="M34" s="13"/>
      <c r="N34" s="13"/>
      <c r="O34" s="13"/>
      <c r="P34" s="13"/>
      <c r="Q34" s="13"/>
      <c r="R34" s="5">
        <f t="shared" si="0"/>
        <v>0</v>
      </c>
    </row>
    <row r="35" spans="1:18" x14ac:dyDescent="0.3">
      <c r="A35" s="3">
        <v>3244</v>
      </c>
      <c r="B35" s="3">
        <v>81</v>
      </c>
      <c r="C35" s="3"/>
      <c r="D35" s="33" t="s">
        <v>267</v>
      </c>
      <c r="E35" s="13"/>
      <c r="G35" s="13"/>
      <c r="H35" s="13"/>
      <c r="J35" s="13"/>
      <c r="K35" s="13"/>
      <c r="L35" s="13"/>
      <c r="M35" s="13"/>
      <c r="N35" s="13"/>
      <c r="O35" s="13"/>
      <c r="P35" s="13"/>
      <c r="Q35" s="13"/>
      <c r="R35" s="5">
        <f t="shared" si="0"/>
        <v>0</v>
      </c>
    </row>
    <row r="36" spans="1:18" x14ac:dyDescent="0.3">
      <c r="A36" s="3">
        <v>1032</v>
      </c>
      <c r="B36" s="3">
        <v>83</v>
      </c>
      <c r="C36" s="3"/>
      <c r="D36" s="33" t="s">
        <v>30</v>
      </c>
      <c r="E36" s="13"/>
      <c r="G36" s="13"/>
      <c r="H36" s="13"/>
      <c r="J36" s="13"/>
      <c r="K36" s="13"/>
      <c r="L36" s="13"/>
      <c r="M36" s="13"/>
      <c r="N36" s="13"/>
      <c r="O36" s="13"/>
      <c r="P36" s="13"/>
      <c r="Q36" s="13"/>
      <c r="R36" s="5">
        <f t="shared" si="0"/>
        <v>0</v>
      </c>
    </row>
    <row r="37" spans="1:18" x14ac:dyDescent="0.3">
      <c r="A37" s="3">
        <v>1033</v>
      </c>
      <c r="B37" s="3">
        <v>85</v>
      </c>
      <c r="C37" s="3"/>
      <c r="D37" s="33" t="s">
        <v>31</v>
      </c>
      <c r="E37" s="13"/>
      <c r="G37" s="13"/>
      <c r="H37" s="13"/>
      <c r="J37" s="13"/>
      <c r="K37" s="13"/>
      <c r="L37" s="13"/>
      <c r="M37" s="13"/>
      <c r="N37" s="13"/>
      <c r="O37" s="13"/>
      <c r="P37" s="13"/>
      <c r="Q37" s="13"/>
      <c r="R37" s="5">
        <f t="shared" si="0"/>
        <v>0</v>
      </c>
    </row>
    <row r="38" spans="1:18" x14ac:dyDescent="0.3">
      <c r="A38" s="3">
        <v>1035</v>
      </c>
      <c r="B38" s="3">
        <v>89</v>
      </c>
      <c r="C38" s="3">
        <v>877</v>
      </c>
      <c r="D38" s="33" t="s">
        <v>32</v>
      </c>
      <c r="E38" s="13"/>
      <c r="G38" s="13"/>
      <c r="H38" s="13"/>
      <c r="J38" s="13"/>
      <c r="K38" s="13"/>
      <c r="L38" s="13"/>
      <c r="M38" s="13"/>
      <c r="N38" s="13"/>
      <c r="O38" s="13"/>
      <c r="P38" s="13"/>
      <c r="Q38" s="13"/>
      <c r="R38" s="5">
        <f t="shared" si="0"/>
        <v>0</v>
      </c>
    </row>
    <row r="39" spans="1:18" x14ac:dyDescent="0.3">
      <c r="A39" s="3">
        <v>3230</v>
      </c>
      <c r="B39" s="3">
        <v>91</v>
      </c>
      <c r="C39" s="3"/>
      <c r="D39" s="33" t="s">
        <v>33</v>
      </c>
      <c r="E39" s="13"/>
      <c r="G39" s="13"/>
      <c r="H39" s="13"/>
      <c r="J39" s="13"/>
      <c r="K39" s="13"/>
      <c r="L39" s="13"/>
      <c r="M39" s="13"/>
      <c r="N39" s="13"/>
      <c r="O39" s="13"/>
      <c r="P39" s="13"/>
      <c r="Q39" s="13"/>
      <c r="R39" s="5">
        <f t="shared" si="0"/>
        <v>0</v>
      </c>
    </row>
    <row r="40" spans="1:18" x14ac:dyDescent="0.3">
      <c r="A40" s="3">
        <v>1038</v>
      </c>
      <c r="B40" s="3">
        <v>100</v>
      </c>
      <c r="C40" s="3">
        <v>890</v>
      </c>
      <c r="D40" s="33" t="s">
        <v>34</v>
      </c>
      <c r="E40" s="13"/>
      <c r="G40" s="13"/>
      <c r="H40" s="13"/>
      <c r="J40" s="13"/>
      <c r="K40" s="13"/>
      <c r="L40" s="13"/>
      <c r="M40" s="13"/>
      <c r="N40" s="13"/>
      <c r="O40" s="13"/>
      <c r="P40" s="13"/>
      <c r="Q40" s="13"/>
      <c r="R40" s="5">
        <f t="shared" si="0"/>
        <v>0</v>
      </c>
    </row>
    <row r="41" spans="1:18" x14ac:dyDescent="0.3">
      <c r="A41" s="3">
        <v>1039</v>
      </c>
      <c r="B41" s="3">
        <v>101</v>
      </c>
      <c r="C41" s="3"/>
      <c r="D41" s="33" t="s">
        <v>35</v>
      </c>
      <c r="E41" s="13"/>
      <c r="G41" s="13"/>
      <c r="H41" s="13"/>
      <c r="J41" s="13"/>
      <c r="K41" s="13"/>
      <c r="L41" s="13"/>
      <c r="M41" s="13"/>
      <c r="N41" s="13"/>
      <c r="O41" s="13"/>
      <c r="P41" s="13"/>
      <c r="Q41" s="13"/>
      <c r="R41" s="5">
        <f t="shared" si="0"/>
        <v>0</v>
      </c>
    </row>
    <row r="42" spans="1:18" x14ac:dyDescent="0.3">
      <c r="A42" s="3">
        <v>1040</v>
      </c>
      <c r="B42" s="3">
        <v>106</v>
      </c>
      <c r="C42" s="3">
        <v>891</v>
      </c>
      <c r="D42" s="33" t="s">
        <v>36</v>
      </c>
      <c r="E42" s="13"/>
      <c r="G42" s="13"/>
      <c r="H42" s="13"/>
      <c r="J42" s="13"/>
      <c r="K42" s="13"/>
      <c r="L42" s="13"/>
      <c r="M42" s="13"/>
      <c r="N42" s="13"/>
      <c r="O42" s="13"/>
      <c r="P42" s="13"/>
      <c r="Q42" s="13"/>
      <c r="R42" s="5">
        <f t="shared" si="0"/>
        <v>0</v>
      </c>
    </row>
    <row r="43" spans="1:18" x14ac:dyDescent="0.3">
      <c r="A43" s="3">
        <v>1041</v>
      </c>
      <c r="B43" s="3">
        <v>107</v>
      </c>
      <c r="C43" s="3">
        <v>877</v>
      </c>
      <c r="D43" s="33" t="s">
        <v>37</v>
      </c>
      <c r="E43" s="13"/>
      <c r="G43" s="13"/>
      <c r="H43" s="13"/>
      <c r="J43" s="13"/>
      <c r="K43" s="13"/>
      <c r="L43" s="13"/>
      <c r="M43" s="13"/>
      <c r="N43" s="13"/>
      <c r="O43" s="13"/>
      <c r="P43" s="13"/>
      <c r="Q43" s="13"/>
      <c r="R43" s="5">
        <f t="shared" si="0"/>
        <v>0</v>
      </c>
    </row>
    <row r="44" spans="1:18" x14ac:dyDescent="0.3">
      <c r="A44" s="3">
        <v>3136</v>
      </c>
      <c r="B44" s="3">
        <v>111</v>
      </c>
      <c r="C44" s="3">
        <v>896</v>
      </c>
      <c r="D44" s="33" t="s">
        <v>38</v>
      </c>
      <c r="E44" s="13"/>
      <c r="G44" s="13"/>
      <c r="H44" s="13"/>
      <c r="J44" s="13"/>
      <c r="K44" s="13"/>
      <c r="L44" s="13"/>
      <c r="M44" s="13"/>
      <c r="N44" s="13"/>
      <c r="O44" s="13"/>
      <c r="P44" s="13"/>
      <c r="Q44" s="13"/>
      <c r="R44" s="5">
        <f t="shared" si="0"/>
        <v>0</v>
      </c>
    </row>
    <row r="45" spans="1:18" x14ac:dyDescent="0.3">
      <c r="A45" s="3">
        <v>1043</v>
      </c>
      <c r="B45" s="3">
        <v>114</v>
      </c>
      <c r="C45" s="3">
        <v>893</v>
      </c>
      <c r="D45" s="33" t="s">
        <v>39</v>
      </c>
      <c r="E45" s="13"/>
      <c r="G45" s="13"/>
      <c r="H45" s="13"/>
      <c r="J45" s="13"/>
      <c r="K45" s="13"/>
      <c r="L45" s="13"/>
      <c r="M45" s="13">
        <v>-19269.05</v>
      </c>
      <c r="N45" s="13">
        <v>-6374.79</v>
      </c>
      <c r="O45" s="13"/>
      <c r="P45" s="13">
        <v>-8590.73</v>
      </c>
      <c r="Q45" s="13">
        <v>11017.75</v>
      </c>
      <c r="R45" s="5">
        <f t="shared" si="0"/>
        <v>-23216.82</v>
      </c>
    </row>
    <row r="46" spans="1:18" x14ac:dyDescent="0.3">
      <c r="A46" s="3">
        <v>1044</v>
      </c>
      <c r="B46" s="3">
        <v>116</v>
      </c>
      <c r="C46" s="3"/>
      <c r="D46" s="33" t="s">
        <v>247</v>
      </c>
      <c r="E46" s="13">
        <v>-7476.17</v>
      </c>
      <c r="G46" s="13"/>
      <c r="H46" s="13">
        <v>7476.17</v>
      </c>
      <c r="I46" s="13">
        <v>-6031.24</v>
      </c>
      <c r="J46" s="13"/>
      <c r="K46" s="13"/>
      <c r="L46" s="13"/>
      <c r="M46" s="13">
        <v>-1550.18</v>
      </c>
      <c r="N46" s="13">
        <v>-13.69</v>
      </c>
      <c r="O46" s="13"/>
      <c r="P46" s="13"/>
      <c r="Q46" s="13"/>
      <c r="R46" s="5">
        <f t="shared" si="0"/>
        <v>-7595.11</v>
      </c>
    </row>
    <row r="47" spans="1:18" x14ac:dyDescent="0.3">
      <c r="A47" s="3">
        <v>1045</v>
      </c>
      <c r="B47" s="3">
        <v>117</v>
      </c>
      <c r="C47" s="3"/>
      <c r="D47" s="33" t="s">
        <v>40</v>
      </c>
      <c r="E47" s="13"/>
      <c r="G47" s="13"/>
      <c r="H47" s="13"/>
      <c r="J47" s="13"/>
      <c r="K47" s="13"/>
      <c r="L47" s="13"/>
      <c r="M47" s="13"/>
      <c r="N47" s="13"/>
      <c r="O47" s="13"/>
      <c r="P47" s="13"/>
      <c r="Q47" s="13"/>
      <c r="R47" s="5">
        <f t="shared" si="0"/>
        <v>0</v>
      </c>
    </row>
    <row r="48" spans="1:18" x14ac:dyDescent="0.3">
      <c r="A48" s="3">
        <v>1046</v>
      </c>
      <c r="B48" s="3">
        <v>118</v>
      </c>
      <c r="C48" s="3">
        <v>847</v>
      </c>
      <c r="D48" s="33" t="s">
        <v>41</v>
      </c>
      <c r="E48" s="13"/>
      <c r="G48" s="13"/>
      <c r="H48" s="13"/>
      <c r="J48" s="13"/>
      <c r="K48" s="13"/>
      <c r="L48" s="13"/>
      <c r="M48" s="13"/>
      <c r="N48" s="13"/>
      <c r="O48" s="13"/>
      <c r="P48" s="13"/>
      <c r="Q48" s="13"/>
      <c r="R48" s="5">
        <f t="shared" si="0"/>
        <v>0</v>
      </c>
    </row>
    <row r="49" spans="1:18" x14ac:dyDescent="0.3">
      <c r="A49" s="3">
        <v>1047</v>
      </c>
      <c r="B49" s="3">
        <v>121</v>
      </c>
      <c r="C49" s="3"/>
      <c r="D49" s="33" t="s">
        <v>42</v>
      </c>
      <c r="E49" s="13"/>
      <c r="G49" s="13"/>
      <c r="H49" s="13"/>
      <c r="J49" s="13"/>
      <c r="K49" s="13"/>
      <c r="L49" s="13"/>
      <c r="M49" s="13"/>
      <c r="N49" s="13"/>
      <c r="O49" s="13"/>
      <c r="P49" s="13"/>
      <c r="Q49" s="13"/>
      <c r="R49" s="5">
        <f t="shared" si="0"/>
        <v>0</v>
      </c>
    </row>
    <row r="50" spans="1:18" x14ac:dyDescent="0.3">
      <c r="A50" s="3">
        <v>1048</v>
      </c>
      <c r="B50" s="3">
        <v>122</v>
      </c>
      <c r="C50" s="3">
        <v>877</v>
      </c>
      <c r="D50" s="33" t="s">
        <v>43</v>
      </c>
      <c r="E50" s="13"/>
      <c r="G50" s="13"/>
      <c r="H50" s="13"/>
      <c r="J50" s="13"/>
      <c r="K50" s="13"/>
      <c r="L50" s="13"/>
      <c r="M50" s="13"/>
      <c r="N50" s="13"/>
      <c r="O50" s="13"/>
      <c r="P50" s="13"/>
      <c r="Q50" s="13"/>
      <c r="R50" s="5">
        <f t="shared" si="0"/>
        <v>0</v>
      </c>
    </row>
    <row r="51" spans="1:18" x14ac:dyDescent="0.3">
      <c r="A51" s="3">
        <v>1050</v>
      </c>
      <c r="B51" s="3">
        <v>129</v>
      </c>
      <c r="C51" s="3">
        <v>890</v>
      </c>
      <c r="D51" s="33" t="s">
        <v>44</v>
      </c>
      <c r="E51" s="13"/>
      <c r="G51" s="13"/>
      <c r="H51" s="13"/>
      <c r="J51" s="13"/>
      <c r="K51" s="13"/>
      <c r="L51" s="13"/>
      <c r="M51" s="13"/>
      <c r="N51" s="13"/>
      <c r="O51" s="13"/>
      <c r="P51" s="13"/>
      <c r="Q51" s="13"/>
      <c r="R51" s="5">
        <f t="shared" si="0"/>
        <v>0</v>
      </c>
    </row>
    <row r="52" spans="1:18" x14ac:dyDescent="0.3">
      <c r="A52" s="3">
        <v>3129</v>
      </c>
      <c r="B52" s="3">
        <v>135</v>
      </c>
      <c r="C52" s="3">
        <v>896</v>
      </c>
      <c r="D52" s="33" t="s">
        <v>45</v>
      </c>
      <c r="E52" s="13"/>
      <c r="G52" s="13"/>
      <c r="H52" s="13"/>
      <c r="J52" s="13"/>
      <c r="K52" s="13"/>
      <c r="L52" s="13"/>
      <c r="M52" s="13"/>
      <c r="N52" s="13"/>
      <c r="O52" s="13"/>
      <c r="P52" s="13"/>
      <c r="Q52" s="13"/>
      <c r="R52" s="5">
        <f t="shared" si="0"/>
        <v>0</v>
      </c>
    </row>
    <row r="53" spans="1:18" x14ac:dyDescent="0.3">
      <c r="A53" s="3">
        <v>1052</v>
      </c>
      <c r="B53" s="3">
        <v>136</v>
      </c>
      <c r="C53" s="3">
        <v>866</v>
      </c>
      <c r="D53" s="33" t="s">
        <v>46</v>
      </c>
      <c r="E53" s="13">
        <v>-2053.38</v>
      </c>
      <c r="G53" s="13"/>
      <c r="H53" s="13">
        <v>2053.38</v>
      </c>
      <c r="I53" s="13">
        <v>-5128.2</v>
      </c>
      <c r="J53" s="13"/>
      <c r="K53" s="13"/>
      <c r="L53" s="13"/>
      <c r="M53" s="13">
        <v>-6542.49</v>
      </c>
      <c r="N53" s="13">
        <v>-5476.48</v>
      </c>
      <c r="O53" s="13"/>
      <c r="P53" s="13">
        <v>-3833.94</v>
      </c>
      <c r="Q53" s="13"/>
      <c r="R53" s="5">
        <f t="shared" si="0"/>
        <v>-20981.109999999997</v>
      </c>
    </row>
    <row r="54" spans="1:18" x14ac:dyDescent="0.3">
      <c r="A54" s="3">
        <v>1053</v>
      </c>
      <c r="B54" s="3">
        <v>137</v>
      </c>
      <c r="C54" s="3"/>
      <c r="D54" s="33" t="s">
        <v>47</v>
      </c>
      <c r="E54" s="13"/>
      <c r="G54" s="13"/>
      <c r="H54" s="13"/>
      <c r="J54" s="13"/>
      <c r="K54" s="13"/>
      <c r="L54" s="13"/>
      <c r="M54" s="13"/>
      <c r="N54" s="13"/>
      <c r="O54" s="13"/>
      <c r="P54" s="13"/>
      <c r="Q54" s="13"/>
      <c r="R54" s="5">
        <f t="shared" si="0"/>
        <v>0</v>
      </c>
    </row>
    <row r="55" spans="1:18" x14ac:dyDescent="0.3">
      <c r="A55" s="3">
        <v>1054</v>
      </c>
      <c r="B55" s="3">
        <v>138</v>
      </c>
      <c r="C55" s="3">
        <v>877</v>
      </c>
      <c r="D55" s="33" t="s">
        <v>48</v>
      </c>
      <c r="E55" s="13"/>
      <c r="G55" s="13"/>
      <c r="H55" s="13"/>
      <c r="J55" s="13"/>
      <c r="K55" s="13"/>
      <c r="L55" s="13"/>
      <c r="M55" s="13"/>
      <c r="N55" s="13"/>
      <c r="O55" s="13"/>
      <c r="P55" s="13"/>
      <c r="Q55" s="13"/>
      <c r="R55" s="5">
        <f t="shared" si="0"/>
        <v>0</v>
      </c>
    </row>
    <row r="56" spans="1:18" x14ac:dyDescent="0.3">
      <c r="A56" s="3">
        <v>1055</v>
      </c>
      <c r="B56" s="3">
        <v>140</v>
      </c>
      <c r="C56" s="3">
        <v>898</v>
      </c>
      <c r="D56" s="33" t="s">
        <v>49</v>
      </c>
      <c r="E56" s="13">
        <v>-229.57</v>
      </c>
      <c r="G56" s="13"/>
      <c r="H56" s="13">
        <v>229.57</v>
      </c>
      <c r="I56" s="13">
        <v>-2176.36</v>
      </c>
      <c r="J56" s="13"/>
      <c r="K56" s="13"/>
      <c r="L56" s="13"/>
      <c r="M56" s="13">
        <v>-11325.04</v>
      </c>
      <c r="N56" s="13">
        <v>-1974.28</v>
      </c>
      <c r="O56" s="13"/>
      <c r="P56" s="13">
        <v>-6592.99</v>
      </c>
      <c r="Q56" s="13"/>
      <c r="R56" s="5">
        <f t="shared" si="0"/>
        <v>-22068.670000000002</v>
      </c>
    </row>
    <row r="57" spans="1:18" x14ac:dyDescent="0.3">
      <c r="A57" s="3">
        <v>1056</v>
      </c>
      <c r="B57" s="3">
        <v>144</v>
      </c>
      <c r="C57" s="3"/>
      <c r="D57" s="33" t="s">
        <v>248</v>
      </c>
      <c r="E57" s="13">
        <v>-2637.08</v>
      </c>
      <c r="F57" s="13">
        <f>2137.2+960.48</f>
        <v>3097.68</v>
      </c>
      <c r="G57" s="13"/>
      <c r="H57" s="13">
        <v>2637.08</v>
      </c>
      <c r="I57" s="13">
        <v>-6417.4</v>
      </c>
      <c r="J57" s="13"/>
      <c r="K57" s="13"/>
      <c r="L57" s="13"/>
      <c r="M57" s="13">
        <v>-6807.51</v>
      </c>
      <c r="N57" s="13">
        <v>-1695.89</v>
      </c>
      <c r="O57" s="13"/>
      <c r="P57" s="13">
        <v>-9069.2800000000007</v>
      </c>
      <c r="Q57" s="13"/>
      <c r="R57" s="5">
        <f t="shared" si="0"/>
        <v>-20892.400000000001</v>
      </c>
    </row>
    <row r="58" spans="1:18" x14ac:dyDescent="0.3">
      <c r="A58" s="3">
        <v>3229</v>
      </c>
      <c r="B58" s="3">
        <v>148</v>
      </c>
      <c r="C58" s="3">
        <v>148</v>
      </c>
      <c r="D58" s="33" t="s">
        <v>50</v>
      </c>
      <c r="E58" s="13"/>
      <c r="G58" s="13"/>
      <c r="H58" s="13"/>
      <c r="J58" s="13"/>
      <c r="K58" s="13"/>
      <c r="L58" s="13"/>
      <c r="M58" s="13"/>
      <c r="N58" s="13"/>
      <c r="O58" s="13"/>
      <c r="P58" s="13"/>
      <c r="Q58" s="13"/>
      <c r="R58" s="5">
        <f t="shared" si="0"/>
        <v>0</v>
      </c>
    </row>
    <row r="59" spans="1:18" x14ac:dyDescent="0.3">
      <c r="A59" s="3">
        <v>1057</v>
      </c>
      <c r="B59" s="3">
        <v>151</v>
      </c>
      <c r="C59" s="3"/>
      <c r="D59" s="33" t="s">
        <v>51</v>
      </c>
      <c r="E59" s="13"/>
      <c r="G59" s="13"/>
      <c r="H59" s="13"/>
      <c r="J59" s="13"/>
      <c r="K59" s="13"/>
      <c r="L59" s="13"/>
      <c r="M59" s="13">
        <v>-6017.86</v>
      </c>
      <c r="N59" s="13">
        <v>-3338.51</v>
      </c>
      <c r="O59" s="13"/>
      <c r="P59" s="13">
        <v>-4293.8100000000004</v>
      </c>
      <c r="Q59" s="13"/>
      <c r="R59" s="5">
        <f t="shared" si="0"/>
        <v>-13650.18</v>
      </c>
    </row>
    <row r="60" spans="1:18" x14ac:dyDescent="0.3">
      <c r="A60" s="3">
        <v>1058</v>
      </c>
      <c r="B60" s="3">
        <v>154</v>
      </c>
      <c r="C60" s="3">
        <v>897</v>
      </c>
      <c r="D60" s="33" t="s">
        <v>52</v>
      </c>
      <c r="E60" s="13"/>
      <c r="G60" s="13"/>
      <c r="H60" s="13"/>
      <c r="J60" s="13"/>
      <c r="K60" s="13"/>
      <c r="L60" s="13"/>
      <c r="M60" s="13"/>
      <c r="N60" s="13"/>
      <c r="O60" s="13"/>
      <c r="P60" s="13"/>
      <c r="Q60" s="13"/>
      <c r="R60" s="5">
        <f t="shared" si="0"/>
        <v>0</v>
      </c>
    </row>
    <row r="61" spans="1:18" x14ac:dyDescent="0.3">
      <c r="A61" s="3">
        <v>1061</v>
      </c>
      <c r="B61" s="3">
        <v>167</v>
      </c>
      <c r="C61" s="3">
        <v>898</v>
      </c>
      <c r="D61" s="33" t="s">
        <v>53</v>
      </c>
      <c r="E61" s="13"/>
      <c r="G61" s="13"/>
      <c r="H61" s="13"/>
      <c r="J61" s="13"/>
      <c r="K61" s="13"/>
      <c r="L61" s="13"/>
      <c r="M61" s="13"/>
      <c r="N61" s="13"/>
      <c r="O61" s="13"/>
      <c r="P61" s="13"/>
      <c r="Q61" s="13"/>
      <c r="R61" s="5">
        <f t="shared" si="0"/>
        <v>0</v>
      </c>
    </row>
    <row r="62" spans="1:18" x14ac:dyDescent="0.3">
      <c r="A62" s="3">
        <v>1062</v>
      </c>
      <c r="B62" s="3">
        <v>168</v>
      </c>
      <c r="C62" s="3"/>
      <c r="D62" s="33" t="s">
        <v>54</v>
      </c>
      <c r="E62" s="13"/>
      <c r="G62" s="13"/>
      <c r="H62" s="13"/>
      <c r="J62" s="13"/>
      <c r="K62" s="13"/>
      <c r="L62" s="13"/>
      <c r="M62" s="13"/>
      <c r="N62" s="13"/>
      <c r="O62" s="13"/>
      <c r="P62" s="13"/>
      <c r="Q62" s="13"/>
      <c r="R62" s="5">
        <f t="shared" si="0"/>
        <v>0</v>
      </c>
    </row>
    <row r="63" spans="1:18" x14ac:dyDescent="0.3">
      <c r="A63" s="3">
        <v>1063</v>
      </c>
      <c r="B63" s="3">
        <v>169</v>
      </c>
      <c r="C63" s="3"/>
      <c r="D63" s="33" t="s">
        <v>55</v>
      </c>
      <c r="E63" s="13">
        <v>-3024.81</v>
      </c>
      <c r="G63" s="13"/>
      <c r="H63" s="13">
        <v>3024.81</v>
      </c>
      <c r="I63" s="13">
        <v>-4702.41</v>
      </c>
      <c r="J63" s="13"/>
      <c r="K63" s="13"/>
      <c r="L63" s="13"/>
      <c r="M63" s="13">
        <v>-5533.86</v>
      </c>
      <c r="N63" s="13">
        <v>-278.89</v>
      </c>
      <c r="O63" s="13"/>
      <c r="P63" s="13"/>
      <c r="Q63" s="13"/>
      <c r="R63" s="5">
        <f t="shared" si="0"/>
        <v>-10515.16</v>
      </c>
    </row>
    <row r="64" spans="1:18" x14ac:dyDescent="0.3">
      <c r="A64" s="3">
        <v>1064</v>
      </c>
      <c r="B64" s="3">
        <v>170</v>
      </c>
      <c r="C64" s="3"/>
      <c r="D64" s="33" t="s">
        <v>56</v>
      </c>
      <c r="E64" s="13"/>
      <c r="G64" s="13"/>
      <c r="H64" s="13"/>
      <c r="J64" s="13"/>
      <c r="K64" s="13"/>
      <c r="L64" s="13"/>
      <c r="M64" s="13"/>
      <c r="N64" s="13"/>
      <c r="O64" s="13"/>
      <c r="P64" s="13"/>
      <c r="Q64" s="13"/>
      <c r="R64" s="5">
        <f t="shared" si="0"/>
        <v>0</v>
      </c>
    </row>
    <row r="65" spans="1:18" x14ac:dyDescent="0.3">
      <c r="A65" s="3">
        <v>1065</v>
      </c>
      <c r="B65" s="3">
        <v>171</v>
      </c>
      <c r="C65" s="3"/>
      <c r="D65" s="33" t="s">
        <v>57</v>
      </c>
      <c r="E65" s="13">
        <v>-10785.72</v>
      </c>
      <c r="G65" s="13"/>
      <c r="H65" s="13">
        <v>10785.72</v>
      </c>
      <c r="I65" s="13">
        <v>-11879.68</v>
      </c>
      <c r="J65" s="13"/>
      <c r="K65" s="13"/>
      <c r="L65" s="13"/>
      <c r="M65" s="13">
        <v>-13672.91</v>
      </c>
      <c r="N65" s="13">
        <v>-7277.25</v>
      </c>
      <c r="O65" s="13"/>
      <c r="P65" s="13">
        <v>-4869</v>
      </c>
      <c r="Q65" s="13"/>
      <c r="R65" s="5">
        <f t="shared" si="0"/>
        <v>-37698.839999999997</v>
      </c>
    </row>
    <row r="66" spans="1:18" x14ac:dyDescent="0.3">
      <c r="A66" s="3">
        <v>1067</v>
      </c>
      <c r="B66" s="3">
        <v>174</v>
      </c>
      <c r="C66" s="3">
        <v>862</v>
      </c>
      <c r="D66" s="33" t="s">
        <v>58</v>
      </c>
      <c r="E66" s="13"/>
      <c r="G66" s="13"/>
      <c r="H66" s="13"/>
      <c r="J66" s="13"/>
      <c r="K66" s="13"/>
      <c r="L66" s="13"/>
      <c r="M66" s="13"/>
      <c r="N66" s="13"/>
      <c r="O66" s="13"/>
      <c r="P66" s="13"/>
      <c r="Q66" s="13"/>
      <c r="R66" s="5">
        <f t="shared" si="0"/>
        <v>0</v>
      </c>
    </row>
    <row r="67" spans="1:18" x14ac:dyDescent="0.3">
      <c r="A67" s="3">
        <v>1068</v>
      </c>
      <c r="B67" s="3">
        <v>175</v>
      </c>
      <c r="C67" s="3">
        <v>890</v>
      </c>
      <c r="D67" s="33" t="s">
        <v>59</v>
      </c>
      <c r="E67" s="13"/>
      <c r="G67" s="13"/>
      <c r="H67" s="13"/>
      <c r="J67" s="13"/>
      <c r="K67" s="13"/>
      <c r="L67" s="13"/>
      <c r="M67" s="13"/>
      <c r="N67" s="13"/>
      <c r="O67" s="13"/>
      <c r="P67" s="13"/>
      <c r="Q67" s="13"/>
      <c r="R67" s="5">
        <f t="shared" si="0"/>
        <v>0</v>
      </c>
    </row>
    <row r="68" spans="1:18" x14ac:dyDescent="0.3">
      <c r="A68" s="3">
        <v>1069</v>
      </c>
      <c r="B68" s="3">
        <v>177</v>
      </c>
      <c r="C68" s="3"/>
      <c r="D68" s="33" t="s">
        <v>60</v>
      </c>
      <c r="E68" s="13">
        <v>-2590.8200000000002</v>
      </c>
      <c r="G68" s="13"/>
      <c r="H68" s="13">
        <v>2590.8200000000002</v>
      </c>
      <c r="I68" s="13">
        <v>-4633.8999999999996</v>
      </c>
      <c r="J68" s="13"/>
      <c r="K68" s="13"/>
      <c r="L68" s="13"/>
      <c r="M68" s="13">
        <v>-5743.86</v>
      </c>
      <c r="N68" s="13">
        <v>-2624.62</v>
      </c>
      <c r="O68" s="13"/>
      <c r="P68" s="13"/>
      <c r="Q68" s="13"/>
      <c r="R68" s="5">
        <f t="shared" si="0"/>
        <v>-13002.379999999997</v>
      </c>
    </row>
    <row r="69" spans="1:18" x14ac:dyDescent="0.3">
      <c r="A69" s="3">
        <v>1070</v>
      </c>
      <c r="B69" s="3">
        <v>180</v>
      </c>
      <c r="C69" s="3"/>
      <c r="D69" s="33" t="s">
        <v>61</v>
      </c>
      <c r="E69" s="13"/>
      <c r="G69" s="13"/>
      <c r="H69" s="13"/>
      <c r="J69" s="13"/>
      <c r="K69" s="13"/>
      <c r="L69" s="13"/>
      <c r="M69" s="13"/>
      <c r="N69" s="13"/>
      <c r="O69" s="13"/>
      <c r="P69" s="13"/>
      <c r="Q69" s="13"/>
      <c r="R69" s="5">
        <f t="shared" si="0"/>
        <v>0</v>
      </c>
    </row>
    <row r="70" spans="1:18" x14ac:dyDescent="0.3">
      <c r="A70" s="3">
        <v>1071</v>
      </c>
      <c r="B70" s="3">
        <v>187</v>
      </c>
      <c r="C70" s="3"/>
      <c r="D70" s="33" t="s">
        <v>249</v>
      </c>
      <c r="E70" s="13"/>
      <c r="G70" s="13"/>
      <c r="H70" s="13"/>
      <c r="J70" s="13"/>
      <c r="K70" s="13"/>
      <c r="L70" s="13"/>
      <c r="M70" s="13">
        <v>20.47</v>
      </c>
      <c r="N70" s="13"/>
      <c r="O70" s="13"/>
      <c r="P70" s="13"/>
      <c r="Q70" s="13"/>
      <c r="R70" s="5">
        <f t="shared" si="0"/>
        <v>20.47</v>
      </c>
    </row>
    <row r="71" spans="1:18" x14ac:dyDescent="0.3">
      <c r="A71" s="3">
        <v>1073</v>
      </c>
      <c r="B71" s="3">
        <v>189</v>
      </c>
      <c r="C71" s="3">
        <v>894</v>
      </c>
      <c r="D71" s="33" t="s">
        <v>62</v>
      </c>
      <c r="E71" s="13"/>
      <c r="G71" s="13"/>
      <c r="H71" s="13"/>
      <c r="J71" s="13"/>
      <c r="K71" s="13"/>
      <c r="L71" s="13"/>
      <c r="M71" s="13"/>
      <c r="N71" s="13"/>
      <c r="O71" s="13"/>
      <c r="P71" s="13"/>
      <c r="Q71" s="13"/>
      <c r="R71" s="5">
        <f t="shared" si="0"/>
        <v>0</v>
      </c>
    </row>
    <row r="72" spans="1:18" x14ac:dyDescent="0.3">
      <c r="A72" s="3">
        <v>1074</v>
      </c>
      <c r="B72" s="3">
        <v>197</v>
      </c>
      <c r="C72" s="3"/>
      <c r="D72" s="33" t="s">
        <v>63</v>
      </c>
      <c r="E72" s="13">
        <v>-3369.13</v>
      </c>
      <c r="G72" s="13"/>
      <c r="H72" s="13">
        <v>3369.13</v>
      </c>
      <c r="I72" s="13">
        <v>-5752.95</v>
      </c>
      <c r="J72" s="13"/>
      <c r="K72" s="13"/>
      <c r="L72" s="13"/>
      <c r="M72" s="13">
        <v>-6759.17</v>
      </c>
      <c r="N72" s="13"/>
      <c r="O72" s="13"/>
      <c r="P72" s="13"/>
      <c r="Q72" s="13"/>
      <c r="R72" s="5">
        <f t="shared" si="0"/>
        <v>-12512.119999999999</v>
      </c>
    </row>
    <row r="73" spans="1:18" x14ac:dyDescent="0.3">
      <c r="A73" s="3">
        <v>1076</v>
      </c>
      <c r="B73" s="3">
        <v>199</v>
      </c>
      <c r="C73" s="3"/>
      <c r="D73" s="33" t="s">
        <v>64</v>
      </c>
      <c r="E73" s="13"/>
      <c r="G73" s="13"/>
      <c r="H73" s="13"/>
      <c r="J73" s="13"/>
      <c r="K73" s="13"/>
      <c r="L73" s="13"/>
      <c r="M73" s="13"/>
      <c r="N73" s="13"/>
      <c r="O73" s="13"/>
      <c r="P73" s="13"/>
      <c r="Q73" s="13"/>
      <c r="R73" s="5">
        <f t="shared" ref="R73:R136" si="1">SUM(E73:Q73)</f>
        <v>0</v>
      </c>
    </row>
    <row r="74" spans="1:18" x14ac:dyDescent="0.3">
      <c r="A74" s="3">
        <v>1077</v>
      </c>
      <c r="B74" s="3">
        <v>204</v>
      </c>
      <c r="C74" s="3"/>
      <c r="D74" s="33" t="s">
        <v>65</v>
      </c>
      <c r="E74" s="13"/>
      <c r="G74" s="13"/>
      <c r="H74" s="13"/>
      <c r="J74" s="13"/>
      <c r="K74" s="13"/>
      <c r="L74" s="13"/>
      <c r="M74" s="13"/>
      <c r="N74" s="13"/>
      <c r="O74" s="13"/>
      <c r="P74" s="13"/>
      <c r="Q74" s="13"/>
      <c r="R74" s="5">
        <f t="shared" si="1"/>
        <v>0</v>
      </c>
    </row>
    <row r="75" spans="1:18" x14ac:dyDescent="0.3">
      <c r="A75" s="3">
        <v>1078</v>
      </c>
      <c r="B75" s="3">
        <v>210</v>
      </c>
      <c r="C75" s="3"/>
      <c r="D75" s="33" t="s">
        <v>66</v>
      </c>
      <c r="E75" s="13"/>
      <c r="G75" s="13"/>
      <c r="H75" s="13"/>
      <c r="J75" s="13"/>
      <c r="K75" s="13"/>
      <c r="L75" s="13"/>
      <c r="M75" s="13"/>
      <c r="N75" s="13"/>
      <c r="O75" s="13"/>
      <c r="P75" s="13"/>
      <c r="Q75" s="13"/>
      <c r="R75" s="5">
        <f t="shared" si="1"/>
        <v>0</v>
      </c>
    </row>
    <row r="76" spans="1:18" x14ac:dyDescent="0.3">
      <c r="A76" s="3">
        <v>1079</v>
      </c>
      <c r="B76" s="3">
        <v>211</v>
      </c>
      <c r="C76" s="3"/>
      <c r="D76" s="33" t="s">
        <v>67</v>
      </c>
      <c r="E76" s="13"/>
      <c r="G76" s="13"/>
      <c r="H76" s="13"/>
      <c r="J76" s="13"/>
      <c r="K76" s="13"/>
      <c r="L76" s="13"/>
      <c r="M76" s="13"/>
      <c r="N76" s="13"/>
      <c r="O76" s="13"/>
      <c r="P76" s="13"/>
      <c r="Q76" s="13"/>
      <c r="R76" s="5">
        <f t="shared" si="1"/>
        <v>0</v>
      </c>
    </row>
    <row r="77" spans="1:18" x14ac:dyDescent="0.3">
      <c r="A77" s="3">
        <v>1081</v>
      </c>
      <c r="B77" s="3">
        <v>215</v>
      </c>
      <c r="C77" s="3">
        <v>893</v>
      </c>
      <c r="D77" s="33" t="s">
        <v>68</v>
      </c>
      <c r="E77" s="13">
        <v>-7940.05</v>
      </c>
      <c r="G77" s="13"/>
      <c r="H77" s="13">
        <v>7940.05</v>
      </c>
      <c r="I77" s="13">
        <v>-17688.400000000001</v>
      </c>
      <c r="J77" s="13"/>
      <c r="K77" s="13"/>
      <c r="L77" s="13"/>
      <c r="M77" s="13">
        <v>-31172.799999999999</v>
      </c>
      <c r="N77" s="13">
        <v>-9017.85</v>
      </c>
      <c r="O77" s="13"/>
      <c r="P77" s="13">
        <v>-12038.02</v>
      </c>
      <c r="Q77" s="13"/>
      <c r="R77" s="5">
        <f t="shared" si="1"/>
        <v>-69917.069999999992</v>
      </c>
    </row>
    <row r="78" spans="1:18" x14ac:dyDescent="0.3">
      <c r="A78" s="3">
        <v>1082</v>
      </c>
      <c r="B78" s="3">
        <v>216</v>
      </c>
      <c r="C78" s="3">
        <v>896</v>
      </c>
      <c r="D78" s="33" t="s">
        <v>69</v>
      </c>
      <c r="E78" s="13"/>
      <c r="G78" s="13"/>
      <c r="H78" s="13"/>
      <c r="J78" s="13"/>
      <c r="K78" s="13"/>
      <c r="L78" s="13"/>
      <c r="M78" s="13"/>
      <c r="N78" s="13"/>
      <c r="O78" s="13"/>
      <c r="P78" s="13"/>
      <c r="Q78" s="13"/>
      <c r="R78" s="5">
        <f t="shared" si="1"/>
        <v>0</v>
      </c>
    </row>
    <row r="79" spans="1:18" x14ac:dyDescent="0.3">
      <c r="A79" s="3">
        <v>1083</v>
      </c>
      <c r="B79" s="3">
        <v>217</v>
      </c>
      <c r="C79" s="3"/>
      <c r="D79" s="33" t="s">
        <v>70</v>
      </c>
      <c r="E79" s="13"/>
      <c r="G79" s="13"/>
      <c r="H79" s="13"/>
      <c r="J79" s="13"/>
      <c r="K79" s="13"/>
      <c r="L79" s="13"/>
      <c r="M79" s="13"/>
      <c r="N79" s="13"/>
      <c r="O79" s="13"/>
      <c r="P79" s="13"/>
      <c r="Q79" s="13"/>
      <c r="R79" s="5">
        <f t="shared" si="1"/>
        <v>0</v>
      </c>
    </row>
    <row r="80" spans="1:18" x14ac:dyDescent="0.3">
      <c r="A80" s="3">
        <v>1084</v>
      </c>
      <c r="B80" s="3">
        <v>222</v>
      </c>
      <c r="C80" s="3"/>
      <c r="D80" s="33" t="s">
        <v>71</v>
      </c>
      <c r="E80" s="13"/>
      <c r="G80" s="13"/>
      <c r="H80" s="13"/>
      <c r="J80" s="13"/>
      <c r="K80" s="13"/>
      <c r="L80" s="13"/>
      <c r="M80" s="13"/>
      <c r="N80" s="13"/>
      <c r="O80" s="13"/>
      <c r="P80" s="13"/>
      <c r="Q80" s="13"/>
      <c r="R80" s="5">
        <f t="shared" si="1"/>
        <v>0</v>
      </c>
    </row>
    <row r="81" spans="1:18" x14ac:dyDescent="0.3">
      <c r="A81" s="3">
        <v>1085</v>
      </c>
      <c r="B81" s="3">
        <v>223</v>
      </c>
      <c r="C81" s="3"/>
      <c r="D81" s="33" t="s">
        <v>72</v>
      </c>
      <c r="E81" s="13">
        <v>-721.57</v>
      </c>
      <c r="G81" s="13"/>
      <c r="H81" s="13">
        <v>721.57</v>
      </c>
      <c r="I81" s="13">
        <v>-1101.75</v>
      </c>
      <c r="J81" s="13"/>
      <c r="K81" s="13"/>
      <c r="L81" s="13"/>
      <c r="M81" s="13"/>
      <c r="N81" s="13">
        <v>-5325.76</v>
      </c>
      <c r="O81" s="13"/>
      <c r="P81" s="13">
        <v>-2916.5</v>
      </c>
      <c r="Q81" s="13"/>
      <c r="R81" s="5">
        <f t="shared" si="1"/>
        <v>-9344.01</v>
      </c>
    </row>
    <row r="82" spans="1:18" x14ac:dyDescent="0.3">
      <c r="A82" s="3">
        <v>3104</v>
      </c>
      <c r="B82" s="3">
        <v>226</v>
      </c>
      <c r="C82" s="3"/>
      <c r="D82" s="33" t="s">
        <v>73</v>
      </c>
      <c r="E82" s="13"/>
      <c r="G82" s="13"/>
      <c r="H82" s="13"/>
      <c r="J82" s="13"/>
      <c r="K82" s="13"/>
      <c r="L82" s="13"/>
      <c r="M82" s="13"/>
      <c r="N82" s="13"/>
      <c r="O82" s="13"/>
      <c r="P82" s="13"/>
      <c r="Q82" s="13"/>
      <c r="R82" s="5">
        <f t="shared" si="1"/>
        <v>0</v>
      </c>
    </row>
    <row r="83" spans="1:18" x14ac:dyDescent="0.3">
      <c r="A83" s="3">
        <v>1086</v>
      </c>
      <c r="B83" s="3">
        <v>227</v>
      </c>
      <c r="C83" s="3">
        <v>890</v>
      </c>
      <c r="D83" s="33" t="s">
        <v>74</v>
      </c>
      <c r="E83" s="13"/>
      <c r="G83" s="13"/>
      <c r="H83" s="13"/>
      <c r="J83" s="13"/>
      <c r="K83" s="13"/>
      <c r="L83" s="13"/>
      <c r="M83" s="13"/>
      <c r="N83" s="13"/>
      <c r="O83" s="13"/>
      <c r="P83" s="13"/>
      <c r="Q83" s="13"/>
      <c r="R83" s="5">
        <f t="shared" si="1"/>
        <v>0</v>
      </c>
    </row>
    <row r="84" spans="1:18" x14ac:dyDescent="0.3">
      <c r="A84" s="3">
        <v>1087</v>
      </c>
      <c r="B84" s="3">
        <v>228</v>
      </c>
      <c r="C84" s="3"/>
      <c r="D84" s="33" t="s">
        <v>250</v>
      </c>
      <c r="E84" s="13">
        <v>-106.38</v>
      </c>
      <c r="G84" s="13"/>
      <c r="H84" s="13">
        <v>106.38</v>
      </c>
      <c r="I84" s="13">
        <v>-106.38</v>
      </c>
      <c r="J84" s="13"/>
      <c r="K84" s="13"/>
      <c r="L84" s="13"/>
      <c r="M84" s="13">
        <v>-4450.45</v>
      </c>
      <c r="N84" s="13">
        <v>-35.46</v>
      </c>
      <c r="O84" s="13"/>
      <c r="P84" s="13"/>
      <c r="Q84" s="13"/>
      <c r="R84" s="5">
        <f t="shared" si="1"/>
        <v>-4592.29</v>
      </c>
    </row>
    <row r="85" spans="1:18" x14ac:dyDescent="0.3">
      <c r="A85" s="3">
        <v>1088</v>
      </c>
      <c r="B85" s="3">
        <v>233</v>
      </c>
      <c r="C85" s="3"/>
      <c r="D85" s="33" t="s">
        <v>75</v>
      </c>
      <c r="E85" s="13">
        <v>-160028.06</v>
      </c>
      <c r="G85" s="13"/>
      <c r="H85" s="13">
        <v>160028.06</v>
      </c>
      <c r="I85" s="13">
        <v>-328394.93</v>
      </c>
      <c r="J85" s="13"/>
      <c r="K85" s="13"/>
      <c r="L85" s="13">
        <v>7723.41</v>
      </c>
      <c r="M85" s="13">
        <v>-429130.55</v>
      </c>
      <c r="N85" s="13">
        <v>-347599.63</v>
      </c>
      <c r="O85" s="13"/>
      <c r="P85" s="13">
        <v>-388652.08</v>
      </c>
      <c r="Q85" s="13"/>
      <c r="R85" s="5">
        <f t="shared" si="1"/>
        <v>-1486053.7800000003</v>
      </c>
    </row>
    <row r="86" spans="1:18" x14ac:dyDescent="0.3">
      <c r="A86" s="3">
        <v>1090</v>
      </c>
      <c r="B86" s="3">
        <v>239</v>
      </c>
      <c r="C86" s="3"/>
      <c r="D86" s="33" t="s">
        <v>76</v>
      </c>
      <c r="E86" s="13"/>
      <c r="G86" s="13"/>
      <c r="H86" s="13"/>
      <c r="J86" s="13"/>
      <c r="K86" s="13"/>
      <c r="L86" s="13"/>
      <c r="M86" s="13"/>
      <c r="N86" s="13"/>
      <c r="O86" s="13"/>
      <c r="P86" s="13"/>
      <c r="Q86" s="13"/>
      <c r="R86" s="5">
        <f t="shared" si="1"/>
        <v>0</v>
      </c>
    </row>
    <row r="87" spans="1:18" x14ac:dyDescent="0.3">
      <c r="A87" s="3">
        <v>1091</v>
      </c>
      <c r="B87" s="3">
        <v>240</v>
      </c>
      <c r="C87" s="3"/>
      <c r="D87" s="33" t="s">
        <v>77</v>
      </c>
      <c r="E87" s="13"/>
      <c r="G87" s="13"/>
      <c r="H87" s="13"/>
      <c r="J87" s="13"/>
      <c r="K87" s="13"/>
      <c r="L87" s="13"/>
      <c r="M87" s="13"/>
      <c r="N87" s="13"/>
      <c r="O87" s="13"/>
      <c r="P87" s="13"/>
      <c r="Q87" s="13"/>
      <c r="R87" s="5">
        <f t="shared" si="1"/>
        <v>0</v>
      </c>
    </row>
    <row r="88" spans="1:18" x14ac:dyDescent="0.3">
      <c r="A88" s="3">
        <v>1092</v>
      </c>
      <c r="B88" s="3">
        <v>242</v>
      </c>
      <c r="C88" s="3"/>
      <c r="D88" s="33" t="s">
        <v>78</v>
      </c>
      <c r="E88" s="13">
        <v>-13352.65</v>
      </c>
      <c r="G88" s="13"/>
      <c r="H88" s="13">
        <v>13352.65</v>
      </c>
      <c r="I88" s="13">
        <v>-21292.21</v>
      </c>
      <c r="J88" s="13"/>
      <c r="K88" s="13"/>
      <c r="L88" s="13"/>
      <c r="M88" s="13">
        <v>-27197.79</v>
      </c>
      <c r="N88" s="13">
        <v>-13839.02</v>
      </c>
      <c r="O88" s="13"/>
      <c r="P88" s="13">
        <v>-18925.82</v>
      </c>
      <c r="Q88" s="13"/>
      <c r="R88" s="5">
        <f t="shared" si="1"/>
        <v>-81254.84</v>
      </c>
    </row>
    <row r="89" spans="1:18" x14ac:dyDescent="0.3">
      <c r="A89" s="3">
        <v>1094</v>
      </c>
      <c r="B89" s="3">
        <v>247</v>
      </c>
      <c r="C89" s="3">
        <v>891</v>
      </c>
      <c r="D89" s="33" t="s">
        <v>79</v>
      </c>
      <c r="E89" s="13"/>
      <c r="G89" s="13"/>
      <c r="H89" s="13"/>
      <c r="J89" s="13"/>
      <c r="K89" s="13"/>
      <c r="L89" s="13"/>
      <c r="M89" s="13"/>
      <c r="N89" s="13"/>
      <c r="O89" s="13"/>
      <c r="P89" s="13"/>
      <c r="Q89" s="13"/>
      <c r="R89" s="5">
        <f t="shared" si="1"/>
        <v>0</v>
      </c>
    </row>
    <row r="90" spans="1:18" x14ac:dyDescent="0.3">
      <c r="A90" s="3">
        <v>3130</v>
      </c>
      <c r="B90" s="3">
        <v>249</v>
      </c>
      <c r="C90" s="3"/>
      <c r="D90" s="33" t="s">
        <v>80</v>
      </c>
      <c r="E90" s="13"/>
      <c r="G90" s="13"/>
      <c r="H90" s="13"/>
      <c r="J90" s="13"/>
      <c r="K90" s="13"/>
      <c r="L90" s="13"/>
      <c r="M90" s="13"/>
      <c r="N90" s="13"/>
      <c r="O90" s="13"/>
      <c r="P90" s="13"/>
      <c r="Q90" s="13"/>
      <c r="R90" s="5">
        <f t="shared" si="1"/>
        <v>0</v>
      </c>
    </row>
    <row r="91" spans="1:18" x14ac:dyDescent="0.3">
      <c r="A91" s="3">
        <v>1095</v>
      </c>
      <c r="B91" s="3">
        <v>253</v>
      </c>
      <c r="C91" s="3">
        <v>896</v>
      </c>
      <c r="D91" s="33" t="s">
        <v>81</v>
      </c>
      <c r="E91" s="13"/>
      <c r="G91" s="13"/>
      <c r="H91" s="13"/>
      <c r="J91" s="13"/>
      <c r="K91" s="13"/>
      <c r="L91" s="13"/>
      <c r="M91" s="13"/>
      <c r="N91" s="13"/>
      <c r="O91" s="13"/>
      <c r="P91" s="13"/>
      <c r="Q91" s="13"/>
      <c r="R91" s="5">
        <f t="shared" si="1"/>
        <v>0</v>
      </c>
    </row>
    <row r="92" spans="1:18" x14ac:dyDescent="0.3">
      <c r="A92" s="3">
        <v>3137</v>
      </c>
      <c r="B92" s="3">
        <v>254</v>
      </c>
      <c r="C92" s="3">
        <v>896</v>
      </c>
      <c r="D92" s="33" t="s">
        <v>82</v>
      </c>
      <c r="E92" s="13"/>
      <c r="G92" s="13"/>
      <c r="H92" s="13"/>
      <c r="J92" s="13"/>
      <c r="K92" s="13"/>
      <c r="L92" s="13"/>
      <c r="M92" s="13"/>
      <c r="N92" s="13"/>
      <c r="O92" s="13"/>
      <c r="P92" s="13"/>
      <c r="Q92" s="13"/>
      <c r="R92" s="5">
        <f t="shared" si="1"/>
        <v>0</v>
      </c>
    </row>
    <row r="93" spans="1:18" x14ac:dyDescent="0.3">
      <c r="A93" s="3">
        <v>1096</v>
      </c>
      <c r="B93" s="3">
        <v>255</v>
      </c>
      <c r="C93" s="3">
        <v>890</v>
      </c>
      <c r="D93" s="33" t="s">
        <v>83</v>
      </c>
      <c r="E93" s="13"/>
      <c r="G93" s="13"/>
      <c r="H93" s="13"/>
      <c r="J93" s="13"/>
      <c r="K93" s="13"/>
      <c r="L93" s="13"/>
      <c r="M93" s="13"/>
      <c r="N93" s="13"/>
      <c r="O93" s="13"/>
      <c r="P93" s="13"/>
      <c r="Q93" s="13"/>
      <c r="R93" s="5">
        <f t="shared" si="1"/>
        <v>0</v>
      </c>
    </row>
    <row r="94" spans="1:18" x14ac:dyDescent="0.3">
      <c r="A94" s="3">
        <v>1097</v>
      </c>
      <c r="B94" s="3">
        <v>256</v>
      </c>
      <c r="C94" s="3">
        <v>862</v>
      </c>
      <c r="D94" s="33" t="s">
        <v>84</v>
      </c>
      <c r="E94" s="13"/>
      <c r="G94" s="13"/>
      <c r="H94" s="13"/>
      <c r="J94" s="13"/>
      <c r="K94" s="13"/>
      <c r="L94" s="13"/>
      <c r="M94" s="13"/>
      <c r="N94" s="13"/>
      <c r="O94" s="13"/>
      <c r="P94" s="13"/>
      <c r="Q94" s="13"/>
      <c r="R94" s="5">
        <f t="shared" si="1"/>
        <v>0</v>
      </c>
    </row>
    <row r="95" spans="1:18" x14ac:dyDescent="0.3">
      <c r="A95" s="3">
        <v>1102</v>
      </c>
      <c r="B95" s="3">
        <v>263</v>
      </c>
      <c r="C95" s="3">
        <v>896</v>
      </c>
      <c r="D95" s="33" t="s">
        <v>85</v>
      </c>
      <c r="E95" s="13"/>
      <c r="G95" s="13"/>
      <c r="H95" s="13"/>
      <c r="J95" s="13"/>
      <c r="K95" s="13"/>
      <c r="L95" s="13"/>
      <c r="M95" s="13"/>
      <c r="N95" s="13"/>
      <c r="O95" s="13"/>
      <c r="P95" s="13"/>
      <c r="Q95" s="13"/>
      <c r="R95" s="5">
        <f t="shared" si="1"/>
        <v>0</v>
      </c>
    </row>
    <row r="96" spans="1:18" x14ac:dyDescent="0.3">
      <c r="A96" s="3">
        <v>1104</v>
      </c>
      <c r="B96" s="3">
        <v>270</v>
      </c>
      <c r="C96" s="3">
        <v>890</v>
      </c>
      <c r="D96" s="33" t="s">
        <v>86</v>
      </c>
      <c r="E96" s="13"/>
      <c r="G96" s="13"/>
      <c r="H96" s="13"/>
      <c r="J96" s="13"/>
      <c r="K96" s="13"/>
      <c r="L96" s="13"/>
      <c r="M96" s="13"/>
      <c r="N96" s="13"/>
      <c r="O96" s="13"/>
      <c r="P96" s="13"/>
      <c r="Q96" s="13"/>
      <c r="R96" s="5">
        <f t="shared" si="1"/>
        <v>0</v>
      </c>
    </row>
    <row r="97" spans="1:18" x14ac:dyDescent="0.3">
      <c r="A97" s="3">
        <v>1105</v>
      </c>
      <c r="B97" s="3">
        <v>271</v>
      </c>
      <c r="C97" s="3">
        <v>866</v>
      </c>
      <c r="D97" s="33" t="s">
        <v>87</v>
      </c>
      <c r="E97" s="13"/>
      <c r="G97" s="13"/>
      <c r="H97" s="13"/>
      <c r="J97" s="13"/>
      <c r="K97" s="13"/>
      <c r="L97" s="13"/>
      <c r="M97" s="13"/>
      <c r="N97" s="13"/>
      <c r="O97" s="13"/>
      <c r="P97" s="13"/>
      <c r="Q97" s="13"/>
      <c r="R97" s="5">
        <f t="shared" si="1"/>
        <v>0</v>
      </c>
    </row>
    <row r="98" spans="1:18" x14ac:dyDescent="0.3">
      <c r="A98" s="3">
        <v>1106</v>
      </c>
      <c r="B98" s="3">
        <v>276</v>
      </c>
      <c r="C98" s="3"/>
      <c r="D98" s="33" t="s">
        <v>88</v>
      </c>
      <c r="E98" s="13"/>
      <c r="G98" s="13"/>
      <c r="H98" s="13"/>
      <c r="J98" s="13"/>
      <c r="K98" s="13"/>
      <c r="L98" s="13"/>
      <c r="M98" s="13"/>
      <c r="N98" s="13"/>
      <c r="O98" s="13"/>
      <c r="P98" s="13"/>
      <c r="Q98" s="13"/>
      <c r="R98" s="5">
        <f t="shared" si="1"/>
        <v>0</v>
      </c>
    </row>
    <row r="99" spans="1:18" x14ac:dyDescent="0.3">
      <c r="A99" s="3">
        <v>1107</v>
      </c>
      <c r="B99" s="3">
        <v>277</v>
      </c>
      <c r="C99" s="3"/>
      <c r="D99" s="33" t="s">
        <v>89</v>
      </c>
      <c r="E99" s="13"/>
      <c r="G99" s="13"/>
      <c r="H99" s="13"/>
      <c r="J99" s="13"/>
      <c r="K99" s="13"/>
      <c r="L99" s="13"/>
      <c r="M99" s="13"/>
      <c r="N99" s="13"/>
      <c r="O99" s="13"/>
      <c r="P99" s="13"/>
      <c r="Q99" s="13"/>
      <c r="R99" s="5">
        <f t="shared" si="1"/>
        <v>0</v>
      </c>
    </row>
    <row r="100" spans="1:18" x14ac:dyDescent="0.3">
      <c r="A100" s="3">
        <v>1109</v>
      </c>
      <c r="B100" s="3">
        <v>280</v>
      </c>
      <c r="C100" s="3"/>
      <c r="D100" s="33" t="s">
        <v>90</v>
      </c>
      <c r="E100" s="13"/>
      <c r="G100" s="13"/>
      <c r="H100" s="13"/>
      <c r="J100" s="13"/>
      <c r="K100" s="13"/>
      <c r="L100" s="13"/>
      <c r="M100" s="13"/>
      <c r="N100" s="13"/>
      <c r="O100" s="13"/>
      <c r="P100" s="13"/>
      <c r="Q100" s="13"/>
      <c r="R100" s="5">
        <f t="shared" si="1"/>
        <v>0</v>
      </c>
    </row>
    <row r="101" spans="1:18" x14ac:dyDescent="0.3">
      <c r="A101" s="3">
        <v>1112</v>
      </c>
      <c r="B101" s="3">
        <v>291</v>
      </c>
      <c r="C101" s="3">
        <v>891</v>
      </c>
      <c r="D101" s="33" t="s">
        <v>91</v>
      </c>
      <c r="E101" s="13"/>
      <c r="G101" s="13"/>
      <c r="H101" s="13"/>
      <c r="J101" s="13"/>
      <c r="K101" s="13"/>
      <c r="L101" s="13"/>
      <c r="M101" s="13"/>
      <c r="N101" s="13"/>
      <c r="O101" s="13"/>
      <c r="P101" s="13"/>
      <c r="Q101" s="13"/>
      <c r="R101" s="5">
        <f t="shared" si="1"/>
        <v>0</v>
      </c>
    </row>
    <row r="102" spans="1:18" x14ac:dyDescent="0.3">
      <c r="A102" s="3">
        <v>1114</v>
      </c>
      <c r="B102" s="3">
        <v>294</v>
      </c>
      <c r="C102" s="3"/>
      <c r="D102" s="33" t="s">
        <v>92</v>
      </c>
      <c r="E102" s="13"/>
      <c r="G102" s="13"/>
      <c r="H102" s="13"/>
      <c r="J102" s="13"/>
      <c r="K102" s="13"/>
      <c r="L102" s="13"/>
      <c r="M102" s="13"/>
      <c r="N102" s="13"/>
      <c r="O102" s="13"/>
      <c r="P102" s="13"/>
      <c r="Q102" s="13"/>
      <c r="R102" s="5">
        <f t="shared" si="1"/>
        <v>0</v>
      </c>
    </row>
    <row r="103" spans="1:18" x14ac:dyDescent="0.3">
      <c r="A103" s="3">
        <v>1115</v>
      </c>
      <c r="B103" s="3">
        <v>297</v>
      </c>
      <c r="C103" s="3">
        <v>893</v>
      </c>
      <c r="D103" s="33" t="s">
        <v>93</v>
      </c>
      <c r="E103" s="13">
        <v>-234.37</v>
      </c>
      <c r="G103" s="13"/>
      <c r="H103" s="13">
        <v>234.37</v>
      </c>
      <c r="I103" s="13">
        <v>-2138.08</v>
      </c>
      <c r="J103" s="13"/>
      <c r="K103" s="13"/>
      <c r="L103" s="13"/>
      <c r="M103" s="13">
        <v>-9472.14</v>
      </c>
      <c r="N103" s="13">
        <v>-2772.99</v>
      </c>
      <c r="O103" s="13"/>
      <c r="P103" s="13">
        <v>-5798.8</v>
      </c>
      <c r="Q103" s="13"/>
      <c r="R103" s="5">
        <f t="shared" si="1"/>
        <v>-20182.009999999998</v>
      </c>
    </row>
    <row r="104" spans="1:18" x14ac:dyDescent="0.3">
      <c r="A104" s="3">
        <v>1116</v>
      </c>
      <c r="B104" s="3">
        <v>305</v>
      </c>
      <c r="C104" s="3"/>
      <c r="D104" s="33" t="s">
        <v>94</v>
      </c>
      <c r="E104" s="13"/>
      <c r="G104" s="13"/>
      <c r="H104" s="13"/>
      <c r="J104" s="13"/>
      <c r="K104" s="13"/>
      <c r="L104" s="13"/>
      <c r="M104" s="13"/>
      <c r="N104" s="13"/>
      <c r="O104" s="13"/>
      <c r="P104" s="13"/>
      <c r="Q104" s="13"/>
      <c r="R104" s="5">
        <f t="shared" si="1"/>
        <v>0</v>
      </c>
    </row>
    <row r="105" spans="1:18" x14ac:dyDescent="0.3">
      <c r="A105" s="3">
        <v>1117</v>
      </c>
      <c r="B105" s="3">
        <v>307</v>
      </c>
      <c r="C105" s="3">
        <v>893</v>
      </c>
      <c r="D105" s="33" t="s">
        <v>95</v>
      </c>
      <c r="E105" s="13"/>
      <c r="G105" s="13"/>
      <c r="H105" s="13"/>
      <c r="J105" s="13"/>
      <c r="K105" s="13"/>
      <c r="L105" s="13"/>
      <c r="M105" s="13">
        <v>-35821.279999999999</v>
      </c>
      <c r="N105" s="13">
        <v>-12441.16</v>
      </c>
      <c r="O105" s="13"/>
      <c r="P105" s="13">
        <v>-16843.48</v>
      </c>
      <c r="Q105" s="13">
        <v>11297.52</v>
      </c>
      <c r="R105" s="5">
        <f t="shared" si="1"/>
        <v>-53808.399999999994</v>
      </c>
    </row>
    <row r="106" spans="1:18" x14ac:dyDescent="0.3">
      <c r="A106" s="3">
        <v>1118</v>
      </c>
      <c r="B106" s="3">
        <v>310</v>
      </c>
      <c r="C106" s="3">
        <v>896</v>
      </c>
      <c r="D106" s="33" t="s">
        <v>96</v>
      </c>
      <c r="E106" s="13"/>
      <c r="G106" s="13"/>
      <c r="H106" s="13"/>
      <c r="J106" s="13"/>
      <c r="K106" s="13"/>
      <c r="L106" s="13"/>
      <c r="M106" s="13"/>
      <c r="N106" s="13"/>
      <c r="O106" s="13"/>
      <c r="P106" s="13"/>
      <c r="Q106" s="13"/>
      <c r="R106" s="5">
        <f t="shared" si="1"/>
        <v>0</v>
      </c>
    </row>
    <row r="107" spans="1:18" x14ac:dyDescent="0.3">
      <c r="A107" s="3">
        <v>3239</v>
      </c>
      <c r="B107" s="3">
        <v>312</v>
      </c>
      <c r="C107" s="3"/>
      <c r="D107" s="33" t="s">
        <v>254</v>
      </c>
      <c r="E107" s="13"/>
      <c r="G107" s="13"/>
      <c r="H107" s="13"/>
      <c r="J107" s="13"/>
      <c r="K107" s="13"/>
      <c r="L107" s="13"/>
      <c r="M107" s="13"/>
      <c r="N107" s="13"/>
      <c r="O107" s="13"/>
      <c r="P107" s="13"/>
      <c r="Q107" s="13"/>
      <c r="R107" s="5">
        <f t="shared" si="1"/>
        <v>0</v>
      </c>
    </row>
    <row r="108" spans="1:18" x14ac:dyDescent="0.3">
      <c r="A108" s="3">
        <v>1121</v>
      </c>
      <c r="B108" s="3">
        <v>322</v>
      </c>
      <c r="C108" s="3">
        <v>848</v>
      </c>
      <c r="D108" s="33" t="s">
        <v>97</v>
      </c>
      <c r="E108" s="13"/>
      <c r="G108" s="13"/>
      <c r="H108" s="13"/>
      <c r="J108" s="13"/>
      <c r="K108" s="13"/>
      <c r="L108" s="13"/>
      <c r="M108" s="13"/>
      <c r="N108" s="13"/>
      <c r="O108" s="13"/>
      <c r="P108" s="13"/>
      <c r="Q108" s="13"/>
      <c r="R108" s="5">
        <f t="shared" si="1"/>
        <v>0</v>
      </c>
    </row>
    <row r="109" spans="1:18" x14ac:dyDescent="0.3">
      <c r="A109" s="3">
        <v>1124</v>
      </c>
      <c r="B109" s="3">
        <v>325</v>
      </c>
      <c r="C109" s="3">
        <v>847</v>
      </c>
      <c r="D109" s="33" t="s">
        <v>98</v>
      </c>
      <c r="E109" s="13"/>
      <c r="G109" s="13"/>
      <c r="H109" s="13"/>
      <c r="J109" s="13"/>
      <c r="K109" s="13"/>
      <c r="L109" s="13"/>
      <c r="M109" s="13"/>
      <c r="N109" s="13"/>
      <c r="O109" s="13"/>
      <c r="P109" s="13"/>
      <c r="Q109" s="13"/>
      <c r="R109" s="5">
        <f t="shared" si="1"/>
        <v>0</v>
      </c>
    </row>
    <row r="110" spans="1:18" x14ac:dyDescent="0.3">
      <c r="A110" s="3">
        <v>1125</v>
      </c>
      <c r="B110" s="3">
        <v>327</v>
      </c>
      <c r="C110" s="3"/>
      <c r="D110" s="33" t="s">
        <v>99</v>
      </c>
      <c r="E110" s="13"/>
      <c r="G110" s="13"/>
      <c r="H110" s="13"/>
      <c r="J110" s="13"/>
      <c r="K110" s="13"/>
      <c r="L110" s="13"/>
      <c r="M110" s="13"/>
      <c r="N110" s="13"/>
      <c r="O110" s="13"/>
      <c r="P110" s="13"/>
      <c r="Q110" s="13"/>
      <c r="R110" s="5">
        <f t="shared" si="1"/>
        <v>0</v>
      </c>
    </row>
    <row r="111" spans="1:18" x14ac:dyDescent="0.3">
      <c r="A111" s="3">
        <v>1127</v>
      </c>
      <c r="B111" s="3">
        <v>339</v>
      </c>
      <c r="C111" s="3">
        <v>877</v>
      </c>
      <c r="D111" s="33" t="s">
        <v>100</v>
      </c>
      <c r="E111" s="13"/>
      <c r="G111" s="13"/>
      <c r="H111" s="13"/>
      <c r="J111" s="13"/>
      <c r="K111" s="13"/>
      <c r="L111" s="13"/>
      <c r="M111" s="13"/>
      <c r="N111" s="13"/>
      <c r="O111" s="13"/>
      <c r="P111" s="13"/>
      <c r="Q111" s="13"/>
      <c r="R111" s="5">
        <f t="shared" si="1"/>
        <v>0</v>
      </c>
    </row>
    <row r="112" spans="1:18" x14ac:dyDescent="0.3">
      <c r="A112" s="3">
        <v>1128</v>
      </c>
      <c r="B112" s="3">
        <v>340</v>
      </c>
      <c r="C112" s="3"/>
      <c r="D112" s="33" t="s">
        <v>101</v>
      </c>
      <c r="E112" s="13"/>
      <c r="G112" s="13"/>
      <c r="H112" s="13"/>
      <c r="J112" s="13"/>
      <c r="K112" s="13"/>
      <c r="L112" s="13"/>
      <c r="M112" s="13">
        <v>4443.55</v>
      </c>
      <c r="N112" s="13">
        <v>-2293.13</v>
      </c>
      <c r="O112" s="13"/>
      <c r="P112" s="13">
        <v>-4970.37</v>
      </c>
      <c r="Q112" s="13"/>
      <c r="R112" s="5">
        <f t="shared" si="1"/>
        <v>-2819.95</v>
      </c>
    </row>
    <row r="113" spans="1:18" x14ac:dyDescent="0.3">
      <c r="A113" s="3">
        <v>1129</v>
      </c>
      <c r="B113" s="3">
        <v>342</v>
      </c>
      <c r="C113" s="3">
        <v>877</v>
      </c>
      <c r="D113" s="33" t="s">
        <v>102</v>
      </c>
      <c r="E113" s="13"/>
      <c r="G113" s="13"/>
      <c r="H113" s="13"/>
      <c r="J113" s="13"/>
      <c r="K113" s="13"/>
      <c r="L113" s="13"/>
      <c r="M113" s="13"/>
      <c r="N113" s="13"/>
      <c r="O113" s="13"/>
      <c r="P113" s="13"/>
      <c r="Q113" s="13"/>
      <c r="R113" s="5">
        <f t="shared" si="1"/>
        <v>0</v>
      </c>
    </row>
    <row r="114" spans="1:18" x14ac:dyDescent="0.3">
      <c r="A114" s="3">
        <v>1132</v>
      </c>
      <c r="B114" s="3">
        <v>348</v>
      </c>
      <c r="C114" s="3"/>
      <c r="D114" s="33" t="s">
        <v>103</v>
      </c>
      <c r="E114" s="13"/>
      <c r="G114" s="13"/>
      <c r="H114" s="13"/>
      <c r="J114" s="13"/>
      <c r="K114" s="13"/>
      <c r="L114" s="13"/>
      <c r="M114" s="13"/>
      <c r="N114" s="13"/>
      <c r="O114" s="13"/>
      <c r="P114" s="13"/>
      <c r="Q114" s="13"/>
      <c r="R114" s="5">
        <f t="shared" si="1"/>
        <v>0</v>
      </c>
    </row>
    <row r="115" spans="1:18" x14ac:dyDescent="0.3">
      <c r="A115" s="3">
        <v>3208</v>
      </c>
      <c r="B115" s="3">
        <v>351</v>
      </c>
      <c r="C115" s="3"/>
      <c r="D115" s="33" t="s">
        <v>104</v>
      </c>
      <c r="E115" s="13"/>
      <c r="G115" s="13"/>
      <c r="H115" s="13"/>
      <c r="J115" s="13"/>
      <c r="K115" s="13"/>
      <c r="L115" s="13"/>
      <c r="M115" s="13"/>
      <c r="N115" s="13"/>
      <c r="O115" s="13"/>
      <c r="P115" s="13"/>
      <c r="Q115" s="13"/>
      <c r="R115" s="5">
        <f t="shared" si="1"/>
        <v>0</v>
      </c>
    </row>
    <row r="116" spans="1:18" x14ac:dyDescent="0.3">
      <c r="A116" s="3">
        <v>1134</v>
      </c>
      <c r="B116" s="3">
        <v>353</v>
      </c>
      <c r="C116" s="3"/>
      <c r="D116" s="33" t="s">
        <v>105</v>
      </c>
      <c r="E116" s="13">
        <v>-23061.5</v>
      </c>
      <c r="G116" s="13"/>
      <c r="H116" s="13">
        <v>23061.5</v>
      </c>
      <c r="I116" s="13">
        <v>-31596</v>
      </c>
      <c r="J116" s="13"/>
      <c r="K116" s="13"/>
      <c r="L116" s="13">
        <v>27.85</v>
      </c>
      <c r="M116" s="13">
        <v>-28607.51</v>
      </c>
      <c r="N116" s="13">
        <v>-18435.59</v>
      </c>
      <c r="O116" s="13"/>
      <c r="P116" s="13">
        <v>-26257.45</v>
      </c>
      <c r="Q116" s="13"/>
      <c r="R116" s="5">
        <f t="shared" si="1"/>
        <v>-104868.7</v>
      </c>
    </row>
    <row r="117" spans="1:18" x14ac:dyDescent="0.3">
      <c r="A117" s="3">
        <v>1135</v>
      </c>
      <c r="B117" s="3">
        <v>355</v>
      </c>
      <c r="C117" s="3"/>
      <c r="D117" s="33" t="s">
        <v>106</v>
      </c>
      <c r="E117" s="13"/>
      <c r="G117" s="13"/>
      <c r="H117" s="13"/>
      <c r="J117" s="13"/>
      <c r="K117" s="13"/>
      <c r="L117" s="13"/>
      <c r="M117" s="13"/>
      <c r="N117" s="13"/>
      <c r="O117" s="13"/>
      <c r="P117" s="13"/>
      <c r="Q117" s="13"/>
      <c r="R117" s="5">
        <f t="shared" si="1"/>
        <v>0</v>
      </c>
    </row>
    <row r="118" spans="1:18" x14ac:dyDescent="0.3">
      <c r="A118" s="3">
        <v>1136</v>
      </c>
      <c r="B118" s="3">
        <v>357</v>
      </c>
      <c r="C118" s="3">
        <v>890</v>
      </c>
      <c r="D118" s="33" t="s">
        <v>107</v>
      </c>
      <c r="E118" s="13"/>
      <c r="G118" s="13"/>
      <c r="H118" s="13"/>
      <c r="J118" s="13"/>
      <c r="K118" s="13"/>
      <c r="L118" s="13"/>
      <c r="M118" s="13"/>
      <c r="N118" s="13"/>
      <c r="O118" s="13"/>
      <c r="P118" s="13"/>
      <c r="Q118" s="13"/>
      <c r="R118" s="5">
        <f t="shared" si="1"/>
        <v>0</v>
      </c>
    </row>
    <row r="119" spans="1:18" x14ac:dyDescent="0.3">
      <c r="A119" s="3">
        <v>1141</v>
      </c>
      <c r="B119" s="3">
        <v>364</v>
      </c>
      <c r="C119" s="3">
        <v>890</v>
      </c>
      <c r="D119" s="33" t="s">
        <v>108</v>
      </c>
      <c r="E119" s="13"/>
      <c r="G119" s="13"/>
      <c r="H119" s="13"/>
      <c r="J119" s="13"/>
      <c r="K119" s="13"/>
      <c r="L119" s="13"/>
      <c r="M119" s="13"/>
      <c r="N119" s="13"/>
      <c r="O119" s="13"/>
      <c r="P119" s="13"/>
      <c r="Q119" s="13"/>
      <c r="R119" s="5">
        <f t="shared" si="1"/>
        <v>0</v>
      </c>
    </row>
    <row r="120" spans="1:18" x14ac:dyDescent="0.3">
      <c r="A120" s="3">
        <v>1143</v>
      </c>
      <c r="B120" s="3">
        <v>367</v>
      </c>
      <c r="C120" s="3">
        <v>877</v>
      </c>
      <c r="D120" s="33" t="s">
        <v>109</v>
      </c>
      <c r="E120" s="13"/>
      <c r="G120" s="13"/>
      <c r="H120" s="13"/>
      <c r="J120" s="13"/>
      <c r="K120" s="13"/>
      <c r="L120" s="13"/>
      <c r="M120" s="13"/>
      <c r="N120" s="13"/>
      <c r="O120" s="13"/>
      <c r="P120" s="13"/>
      <c r="Q120" s="13"/>
      <c r="R120" s="5">
        <f t="shared" si="1"/>
        <v>0</v>
      </c>
    </row>
    <row r="121" spans="1:18" x14ac:dyDescent="0.3">
      <c r="A121" s="3">
        <v>1145</v>
      </c>
      <c r="B121" s="3">
        <v>371</v>
      </c>
      <c r="C121" s="3">
        <v>896</v>
      </c>
      <c r="D121" s="33" t="s">
        <v>110</v>
      </c>
      <c r="E121" s="13"/>
      <c r="G121" s="13"/>
      <c r="H121" s="13"/>
      <c r="J121" s="13"/>
      <c r="K121" s="13"/>
      <c r="L121" s="13"/>
      <c r="M121" s="13"/>
      <c r="N121" s="13"/>
      <c r="O121" s="13"/>
      <c r="P121" s="13"/>
      <c r="Q121" s="13"/>
      <c r="R121" s="5">
        <f t="shared" si="1"/>
        <v>0</v>
      </c>
    </row>
    <row r="122" spans="1:18" x14ac:dyDescent="0.3">
      <c r="A122" s="3">
        <v>1146</v>
      </c>
      <c r="B122" s="3">
        <v>374</v>
      </c>
      <c r="C122" s="3"/>
      <c r="D122" s="33" t="s">
        <v>251</v>
      </c>
      <c r="E122" s="13">
        <v>-4943.2</v>
      </c>
      <c r="G122" s="13"/>
      <c r="H122" s="13">
        <v>4943.2</v>
      </c>
      <c r="I122" s="13">
        <v>-1400.5</v>
      </c>
      <c r="J122" s="13"/>
      <c r="K122" s="13"/>
      <c r="L122" s="13"/>
      <c r="M122" s="13">
        <v>-194.61</v>
      </c>
      <c r="N122" s="13">
        <v>-142.4</v>
      </c>
      <c r="O122" s="13"/>
      <c r="P122" s="13">
        <v>-797.73</v>
      </c>
      <c r="Q122" s="13"/>
      <c r="R122" s="5">
        <f t="shared" si="1"/>
        <v>-2535.2400000000002</v>
      </c>
    </row>
    <row r="123" spans="1:18" x14ac:dyDescent="0.3">
      <c r="A123" s="3">
        <v>3240</v>
      </c>
      <c r="B123" s="3">
        <v>378</v>
      </c>
      <c r="C123" s="3"/>
      <c r="D123" s="33" t="s">
        <v>255</v>
      </c>
      <c r="E123" s="13"/>
      <c r="G123" s="13"/>
      <c r="H123" s="13"/>
      <c r="J123" s="13"/>
      <c r="K123" s="13"/>
      <c r="L123" s="13"/>
      <c r="M123" s="13"/>
      <c r="N123" s="13"/>
      <c r="O123" s="13"/>
      <c r="P123" s="13"/>
      <c r="Q123" s="13"/>
      <c r="R123" s="5">
        <f t="shared" si="1"/>
        <v>0</v>
      </c>
    </row>
    <row r="124" spans="1:18" x14ac:dyDescent="0.3">
      <c r="A124" s="3">
        <v>1148</v>
      </c>
      <c r="B124" s="3">
        <v>381</v>
      </c>
      <c r="C124" s="3"/>
      <c r="D124" s="33" t="s">
        <v>111</v>
      </c>
      <c r="E124" s="13">
        <v>-6778.93</v>
      </c>
      <c r="G124" s="13"/>
      <c r="H124" s="13">
        <v>6778.93</v>
      </c>
      <c r="I124" s="13">
        <v>-13906.54</v>
      </c>
      <c r="J124" s="13"/>
      <c r="K124" s="13"/>
      <c r="L124" s="13"/>
      <c r="M124" s="13">
        <v>-13517.56</v>
      </c>
      <c r="N124" s="13">
        <v>-5548.72</v>
      </c>
      <c r="O124" s="13"/>
      <c r="P124" s="13">
        <v>-12069.93</v>
      </c>
      <c r="Q124" s="13"/>
      <c r="R124" s="5">
        <f t="shared" si="1"/>
        <v>-45042.75</v>
      </c>
    </row>
    <row r="125" spans="1:18" x14ac:dyDescent="0.3">
      <c r="A125" s="3">
        <v>1149</v>
      </c>
      <c r="B125" s="3">
        <v>383</v>
      </c>
      <c r="C125" s="3"/>
      <c r="D125" s="33" t="s">
        <v>112</v>
      </c>
      <c r="E125" s="13">
        <v>-16854.009999999998</v>
      </c>
      <c r="G125" s="13"/>
      <c r="H125" s="13">
        <v>16854.009999999998</v>
      </c>
      <c r="I125" s="13">
        <v>-20441.330000000002</v>
      </c>
      <c r="J125" s="13"/>
      <c r="K125" s="13"/>
      <c r="L125" s="13"/>
      <c r="M125" s="13">
        <v>-25910.11</v>
      </c>
      <c r="N125" s="13">
        <v>-19555.43</v>
      </c>
      <c r="O125" s="13"/>
      <c r="P125" s="13">
        <v>-20140.02</v>
      </c>
      <c r="Q125" s="13"/>
      <c r="R125" s="5">
        <f t="shared" si="1"/>
        <v>-86046.89</v>
      </c>
    </row>
    <row r="126" spans="1:18" x14ac:dyDescent="0.3">
      <c r="A126" s="3">
        <v>3109</v>
      </c>
      <c r="B126" s="3">
        <v>388</v>
      </c>
      <c r="C126" s="3"/>
      <c r="D126" s="33" t="s">
        <v>113</v>
      </c>
      <c r="E126" s="13"/>
      <c r="G126" s="13"/>
      <c r="H126" s="13"/>
      <c r="J126" s="13"/>
      <c r="K126" s="13"/>
      <c r="L126" s="13"/>
      <c r="M126" s="13"/>
      <c r="N126" s="13"/>
      <c r="O126" s="13"/>
      <c r="P126" s="13"/>
      <c r="Q126" s="13"/>
      <c r="R126" s="5">
        <f t="shared" si="1"/>
        <v>0</v>
      </c>
    </row>
    <row r="127" spans="1:18" x14ac:dyDescent="0.3">
      <c r="A127" s="3">
        <v>1150</v>
      </c>
      <c r="B127" s="3">
        <v>389</v>
      </c>
      <c r="C127" s="3"/>
      <c r="D127" s="33" t="s">
        <v>114</v>
      </c>
      <c r="E127" s="13"/>
      <c r="G127" s="13"/>
      <c r="H127" s="13"/>
      <c r="J127" s="13"/>
      <c r="K127" s="13"/>
      <c r="L127" s="13"/>
      <c r="M127" s="13"/>
      <c r="N127" s="13"/>
      <c r="O127" s="13"/>
      <c r="P127" s="13"/>
      <c r="Q127" s="13"/>
      <c r="R127" s="5">
        <f t="shared" si="1"/>
        <v>0</v>
      </c>
    </row>
    <row r="128" spans="1:18" x14ac:dyDescent="0.3">
      <c r="A128" s="3">
        <v>1151</v>
      </c>
      <c r="B128" s="3">
        <v>392</v>
      </c>
      <c r="C128" s="3"/>
      <c r="D128" s="33" t="s">
        <v>115</v>
      </c>
      <c r="E128" s="13"/>
      <c r="G128" s="13"/>
      <c r="H128" s="13"/>
      <c r="J128" s="13"/>
      <c r="K128" s="13"/>
      <c r="L128" s="13"/>
      <c r="M128" s="13"/>
      <c r="N128" s="13"/>
      <c r="O128" s="13"/>
      <c r="P128" s="13"/>
      <c r="Q128" s="13"/>
      <c r="R128" s="5">
        <f t="shared" si="1"/>
        <v>0</v>
      </c>
    </row>
    <row r="129" spans="1:18" x14ac:dyDescent="0.3">
      <c r="A129" s="3">
        <v>1153</v>
      </c>
      <c r="B129" s="3">
        <v>401</v>
      </c>
      <c r="C129" s="3">
        <v>893</v>
      </c>
      <c r="D129" s="33" t="s">
        <v>116</v>
      </c>
      <c r="E129" s="13"/>
      <c r="G129" s="13"/>
      <c r="H129" s="13"/>
      <c r="J129" s="13"/>
      <c r="K129" s="13"/>
      <c r="L129" s="13"/>
      <c r="M129" s="13"/>
      <c r="N129" s="13"/>
      <c r="O129" s="13"/>
      <c r="P129" s="13"/>
      <c r="Q129" s="13"/>
      <c r="R129" s="5">
        <f t="shared" si="1"/>
        <v>0</v>
      </c>
    </row>
    <row r="130" spans="1:18" x14ac:dyDescent="0.3">
      <c r="A130" s="3">
        <v>1154</v>
      </c>
      <c r="B130" s="3">
        <v>402</v>
      </c>
      <c r="C130" s="3">
        <v>898</v>
      </c>
      <c r="D130" s="33" t="s">
        <v>117</v>
      </c>
      <c r="E130" s="13"/>
      <c r="G130" s="13"/>
      <c r="H130" s="13"/>
      <c r="J130" s="13"/>
      <c r="K130" s="13"/>
      <c r="L130" s="13"/>
      <c r="M130" s="13"/>
      <c r="N130" s="13"/>
      <c r="O130" s="13"/>
      <c r="P130" s="13"/>
      <c r="Q130" s="13"/>
      <c r="R130" s="5">
        <f t="shared" si="1"/>
        <v>0</v>
      </c>
    </row>
    <row r="131" spans="1:18" x14ac:dyDescent="0.3">
      <c r="A131" s="3">
        <v>1155</v>
      </c>
      <c r="B131" s="3">
        <v>403</v>
      </c>
      <c r="C131" s="3"/>
      <c r="D131" s="33" t="s">
        <v>118</v>
      </c>
      <c r="E131" s="13">
        <v>-3597.01</v>
      </c>
      <c r="G131" s="13"/>
      <c r="H131" s="13">
        <v>3597.01</v>
      </c>
      <c r="I131" s="13">
        <v>-2330.58</v>
      </c>
      <c r="J131" s="13"/>
      <c r="K131" s="13"/>
      <c r="L131" s="13"/>
      <c r="M131" s="13">
        <v>-1761.87</v>
      </c>
      <c r="N131" s="13">
        <v>-1026.6500000000001</v>
      </c>
      <c r="O131" s="13"/>
      <c r="P131" s="13">
        <v>-1540.87</v>
      </c>
      <c r="Q131" s="13"/>
      <c r="R131" s="5">
        <f t="shared" si="1"/>
        <v>-6659.97</v>
      </c>
    </row>
    <row r="132" spans="1:18" x14ac:dyDescent="0.3">
      <c r="A132" s="3">
        <v>1156</v>
      </c>
      <c r="B132" s="3">
        <v>405</v>
      </c>
      <c r="C132" s="3">
        <v>891</v>
      </c>
      <c r="D132" s="33" t="s">
        <v>119</v>
      </c>
      <c r="E132" s="13"/>
      <c r="G132" s="13"/>
      <c r="H132" s="13"/>
      <c r="J132" s="13"/>
      <c r="K132" s="13"/>
      <c r="L132" s="13"/>
      <c r="M132" s="13"/>
      <c r="N132" s="13"/>
      <c r="O132" s="13"/>
      <c r="P132" s="13">
        <v>-5739.03</v>
      </c>
      <c r="Q132" s="13"/>
      <c r="R132" s="5">
        <f t="shared" si="1"/>
        <v>-5739.03</v>
      </c>
    </row>
    <row r="133" spans="1:18" x14ac:dyDescent="0.3">
      <c r="A133" s="3">
        <v>1159</v>
      </c>
      <c r="B133" s="3">
        <v>420</v>
      </c>
      <c r="C133" s="3"/>
      <c r="D133" s="33" t="s">
        <v>120</v>
      </c>
      <c r="E133" s="13">
        <v>-162.22</v>
      </c>
      <c r="G133" s="13"/>
      <c r="H133" s="13">
        <v>162.22</v>
      </c>
      <c r="I133" s="13">
        <v>-354.6</v>
      </c>
      <c r="J133" s="13"/>
      <c r="K133" s="13"/>
      <c r="L133" s="13"/>
      <c r="M133" s="13">
        <v>-186.97</v>
      </c>
      <c r="N133" s="13">
        <v>-177.3</v>
      </c>
      <c r="O133" s="13"/>
      <c r="P133" s="13">
        <v>-744.26</v>
      </c>
      <c r="Q133" s="13"/>
      <c r="R133" s="5">
        <f t="shared" si="1"/>
        <v>-1463.13</v>
      </c>
    </row>
    <row r="134" spans="1:18" x14ac:dyDescent="0.3">
      <c r="A134" s="3">
        <v>1160</v>
      </c>
      <c r="B134" s="3">
        <v>424</v>
      </c>
      <c r="C134" s="3"/>
      <c r="D134" s="33" t="s">
        <v>121</v>
      </c>
      <c r="E134" s="13"/>
      <c r="G134" s="13"/>
      <c r="H134" s="13"/>
      <c r="J134" s="13"/>
      <c r="K134" s="13"/>
      <c r="L134" s="13"/>
      <c r="M134" s="13"/>
      <c r="N134" s="13"/>
      <c r="O134" s="13"/>
      <c r="P134" s="13"/>
      <c r="Q134" s="13"/>
      <c r="R134" s="5">
        <f t="shared" si="1"/>
        <v>0</v>
      </c>
    </row>
    <row r="135" spans="1:18" x14ac:dyDescent="0.3">
      <c r="A135" s="3">
        <v>1161</v>
      </c>
      <c r="B135" s="3">
        <v>426</v>
      </c>
      <c r="C135" s="3"/>
      <c r="D135" s="33" t="s">
        <v>122</v>
      </c>
      <c r="E135" s="13"/>
      <c r="G135" s="13"/>
      <c r="H135" s="13"/>
      <c r="J135" s="13"/>
      <c r="K135" s="13"/>
      <c r="L135" s="13"/>
      <c r="M135" s="13"/>
      <c r="N135" s="13"/>
      <c r="O135" s="13"/>
      <c r="P135" s="13"/>
      <c r="Q135" s="13"/>
      <c r="R135" s="5">
        <f t="shared" si="1"/>
        <v>0</v>
      </c>
    </row>
    <row r="136" spans="1:18" x14ac:dyDescent="0.3">
      <c r="A136" s="3">
        <v>1162</v>
      </c>
      <c r="B136" s="3">
        <v>430</v>
      </c>
      <c r="C136" s="3">
        <v>891</v>
      </c>
      <c r="D136" s="33" t="s">
        <v>123</v>
      </c>
      <c r="E136" s="13"/>
      <c r="G136" s="13"/>
      <c r="H136" s="13"/>
      <c r="J136" s="13"/>
      <c r="K136" s="13"/>
      <c r="L136" s="13"/>
      <c r="M136" s="13"/>
      <c r="N136" s="13"/>
      <c r="O136" s="13"/>
      <c r="P136" s="13"/>
      <c r="Q136" s="13"/>
      <c r="R136" s="5">
        <f t="shared" si="1"/>
        <v>0</v>
      </c>
    </row>
    <row r="137" spans="1:18" x14ac:dyDescent="0.3">
      <c r="A137" s="3">
        <v>1163</v>
      </c>
      <c r="B137" s="3">
        <v>431</v>
      </c>
      <c r="C137" s="3">
        <v>891</v>
      </c>
      <c r="D137" s="33" t="s">
        <v>124</v>
      </c>
      <c r="E137" s="13"/>
      <c r="G137" s="13"/>
      <c r="H137" s="13"/>
      <c r="J137" s="13"/>
      <c r="K137" s="13"/>
      <c r="L137" s="13"/>
      <c r="M137" s="13"/>
      <c r="N137" s="13"/>
      <c r="O137" s="13"/>
      <c r="P137" s="13"/>
      <c r="Q137" s="13"/>
      <c r="R137" s="5">
        <f t="shared" ref="R137:R200" si="2">SUM(E137:Q137)</f>
        <v>0</v>
      </c>
    </row>
    <row r="138" spans="1:18" x14ac:dyDescent="0.3">
      <c r="A138" s="3">
        <v>1164</v>
      </c>
      <c r="B138" s="3">
        <v>436</v>
      </c>
      <c r="C138" s="3"/>
      <c r="D138" s="33" t="s">
        <v>125</v>
      </c>
      <c r="E138" s="13"/>
      <c r="G138" s="13"/>
      <c r="H138" s="13"/>
      <c r="J138" s="13"/>
      <c r="K138" s="13"/>
      <c r="L138" s="13"/>
      <c r="M138" s="13"/>
      <c r="N138" s="13"/>
      <c r="O138" s="13"/>
      <c r="P138" s="13"/>
      <c r="Q138" s="13"/>
      <c r="R138" s="5">
        <f t="shared" si="2"/>
        <v>0</v>
      </c>
    </row>
    <row r="139" spans="1:18" x14ac:dyDescent="0.3">
      <c r="A139" s="3">
        <v>1165</v>
      </c>
      <c r="B139" s="3">
        <v>438</v>
      </c>
      <c r="C139" s="3"/>
      <c r="D139" s="33" t="s">
        <v>126</v>
      </c>
      <c r="E139" s="13"/>
      <c r="G139" s="13"/>
      <c r="H139" s="13"/>
      <c r="J139" s="13"/>
      <c r="K139" s="13"/>
      <c r="L139" s="13"/>
      <c r="M139" s="13"/>
      <c r="N139" s="13"/>
      <c r="O139" s="13"/>
      <c r="P139" s="13"/>
      <c r="Q139" s="13"/>
      <c r="R139" s="5">
        <f t="shared" si="2"/>
        <v>0</v>
      </c>
    </row>
    <row r="140" spans="1:18" x14ac:dyDescent="0.3">
      <c r="A140" s="3">
        <v>1166</v>
      </c>
      <c r="B140" s="3">
        <v>439</v>
      </c>
      <c r="C140" s="3">
        <v>892</v>
      </c>
      <c r="D140" s="33" t="s">
        <v>127</v>
      </c>
      <c r="E140" s="13"/>
      <c r="G140" s="13"/>
      <c r="H140" s="13"/>
      <c r="J140" s="13"/>
      <c r="K140" s="13"/>
      <c r="L140" s="13"/>
      <c r="M140" s="13">
        <v>-106.38</v>
      </c>
      <c r="N140" s="13">
        <v>-1399.98</v>
      </c>
      <c r="O140" s="13"/>
      <c r="P140" s="13">
        <v>-2696.7</v>
      </c>
      <c r="Q140" s="13"/>
      <c r="R140" s="5">
        <f t="shared" si="2"/>
        <v>-4203.0599999999995</v>
      </c>
    </row>
    <row r="141" spans="1:18" x14ac:dyDescent="0.3">
      <c r="A141" s="3">
        <v>1167</v>
      </c>
      <c r="B141" s="3">
        <v>440</v>
      </c>
      <c r="C141" s="3"/>
      <c r="D141" s="33" t="s">
        <v>128</v>
      </c>
      <c r="E141" s="13"/>
      <c r="G141" s="13"/>
      <c r="H141" s="13"/>
      <c r="J141" s="13"/>
      <c r="K141" s="13"/>
      <c r="L141" s="13"/>
      <c r="M141" s="13"/>
      <c r="N141" s="13"/>
      <c r="O141" s="13"/>
      <c r="P141" s="13"/>
      <c r="Q141" s="13"/>
      <c r="R141" s="5">
        <f t="shared" si="2"/>
        <v>0</v>
      </c>
    </row>
    <row r="142" spans="1:18" x14ac:dyDescent="0.3">
      <c r="A142" s="3">
        <v>1168</v>
      </c>
      <c r="B142" s="3">
        <v>445</v>
      </c>
      <c r="C142" s="3"/>
      <c r="D142" s="33" t="s">
        <v>129</v>
      </c>
      <c r="E142" s="13"/>
      <c r="G142" s="13"/>
      <c r="H142" s="13"/>
      <c r="J142" s="13"/>
      <c r="K142" s="13"/>
      <c r="L142" s="13"/>
      <c r="M142" s="13"/>
      <c r="N142" s="13"/>
      <c r="O142" s="13"/>
      <c r="P142" s="13"/>
      <c r="Q142" s="13"/>
      <c r="R142" s="5">
        <f t="shared" si="2"/>
        <v>0</v>
      </c>
    </row>
    <row r="143" spans="1:18" x14ac:dyDescent="0.3">
      <c r="A143" s="3">
        <v>1170</v>
      </c>
      <c r="B143" s="3">
        <v>456</v>
      </c>
      <c r="C143" s="3">
        <v>892</v>
      </c>
      <c r="D143" s="33" t="s">
        <v>130</v>
      </c>
      <c r="E143" s="13">
        <v>-1899.22</v>
      </c>
      <c r="G143" s="13"/>
      <c r="H143" s="13">
        <v>1899.22</v>
      </c>
      <c r="I143" s="13">
        <v>-10102.709999999999</v>
      </c>
      <c r="J143" s="13"/>
      <c r="K143" s="13"/>
      <c r="L143" s="13"/>
      <c r="M143" s="13">
        <v>-11978.02</v>
      </c>
      <c r="N143" s="13">
        <v>-14272.61</v>
      </c>
      <c r="O143" s="13"/>
      <c r="P143" s="13">
        <v>-11252.22</v>
      </c>
      <c r="Q143" s="13"/>
      <c r="R143" s="5">
        <f t="shared" si="2"/>
        <v>-47605.56</v>
      </c>
    </row>
    <row r="144" spans="1:18" x14ac:dyDescent="0.3">
      <c r="A144" s="3">
        <v>1173</v>
      </c>
      <c r="B144" s="3">
        <v>463</v>
      </c>
      <c r="C144" s="3">
        <v>896</v>
      </c>
      <c r="D144" s="33" t="s">
        <v>131</v>
      </c>
      <c r="E144" s="13"/>
      <c r="G144" s="13"/>
      <c r="H144" s="13"/>
      <c r="J144" s="13"/>
      <c r="K144" s="13"/>
      <c r="L144" s="13"/>
      <c r="M144" s="13"/>
      <c r="N144" s="13"/>
      <c r="O144" s="13"/>
      <c r="P144" s="13"/>
      <c r="Q144" s="13"/>
      <c r="R144" s="5">
        <f t="shared" si="2"/>
        <v>0</v>
      </c>
    </row>
    <row r="145" spans="1:18" x14ac:dyDescent="0.3">
      <c r="A145" s="3">
        <v>1174</v>
      </c>
      <c r="B145" s="3">
        <v>464</v>
      </c>
      <c r="C145" s="3"/>
      <c r="D145" s="33" t="s">
        <v>256</v>
      </c>
      <c r="E145" s="13">
        <v>-593.39</v>
      </c>
      <c r="G145" s="13"/>
      <c r="H145" s="13">
        <v>593.39</v>
      </c>
      <c r="I145" s="13">
        <v>-5097.03</v>
      </c>
      <c r="J145" s="13"/>
      <c r="K145" s="13"/>
      <c r="L145" s="13"/>
      <c r="M145" s="13">
        <v>-19844.09</v>
      </c>
      <c r="N145" s="13">
        <v>-1706.23</v>
      </c>
      <c r="O145" s="13"/>
      <c r="P145" s="13">
        <v>-3537.56</v>
      </c>
      <c r="Q145" s="13"/>
      <c r="R145" s="5">
        <f t="shared" si="2"/>
        <v>-30184.91</v>
      </c>
    </row>
    <row r="146" spans="1:18" x14ac:dyDescent="0.3">
      <c r="A146" s="3">
        <v>1175</v>
      </c>
      <c r="B146" s="3">
        <v>465</v>
      </c>
      <c r="C146" s="3"/>
      <c r="D146" s="33" t="s">
        <v>132</v>
      </c>
      <c r="E146" s="13">
        <v>-4805.07</v>
      </c>
      <c r="G146" s="13"/>
      <c r="H146" s="13">
        <v>4805.07</v>
      </c>
      <c r="I146" s="13">
        <v>-3403.27</v>
      </c>
      <c r="J146" s="13"/>
      <c r="K146" s="13"/>
      <c r="L146" s="13"/>
      <c r="M146" s="13">
        <v>-1717.64</v>
      </c>
      <c r="N146" s="13">
        <v>-2616.9899999999998</v>
      </c>
      <c r="O146" s="13"/>
      <c r="P146" s="13">
        <v>-2262.02</v>
      </c>
      <c r="Q146" s="13"/>
      <c r="R146" s="5">
        <f t="shared" si="2"/>
        <v>-9999.92</v>
      </c>
    </row>
    <row r="147" spans="1:18" x14ac:dyDescent="0.3">
      <c r="A147" s="3">
        <v>3106</v>
      </c>
      <c r="B147" s="3">
        <v>467</v>
      </c>
      <c r="C147" s="3"/>
      <c r="D147" s="33" t="s">
        <v>133</v>
      </c>
      <c r="E147" s="13"/>
      <c r="G147" s="13"/>
      <c r="H147" s="13"/>
      <c r="J147" s="13"/>
      <c r="K147" s="13"/>
      <c r="L147" s="13"/>
      <c r="M147" s="13"/>
      <c r="N147" s="13"/>
      <c r="O147" s="13"/>
      <c r="P147" s="13"/>
      <c r="Q147" s="13"/>
      <c r="R147" s="5">
        <f t="shared" si="2"/>
        <v>0</v>
      </c>
    </row>
    <row r="148" spans="1:18" x14ac:dyDescent="0.3">
      <c r="A148" s="3">
        <v>1176</v>
      </c>
      <c r="B148" s="3">
        <v>469</v>
      </c>
      <c r="C148" s="3"/>
      <c r="D148" s="33" t="s">
        <v>134</v>
      </c>
      <c r="E148" s="13"/>
      <c r="G148" s="13"/>
      <c r="H148" s="13"/>
      <c r="J148" s="13"/>
      <c r="K148" s="13"/>
      <c r="L148" s="13"/>
      <c r="M148" s="13"/>
      <c r="N148" s="13"/>
      <c r="O148" s="13"/>
      <c r="P148" s="13"/>
      <c r="Q148" s="13"/>
      <c r="R148" s="5">
        <f t="shared" si="2"/>
        <v>0</v>
      </c>
    </row>
    <row r="149" spans="1:18" x14ac:dyDescent="0.3">
      <c r="A149" s="3">
        <v>3138</v>
      </c>
      <c r="B149" s="3">
        <v>474</v>
      </c>
      <c r="C149" s="3">
        <v>896</v>
      </c>
      <c r="D149" s="33" t="s">
        <v>135</v>
      </c>
      <c r="E149" s="13"/>
      <c r="G149" s="13"/>
      <c r="H149" s="13"/>
      <c r="J149" s="13"/>
      <c r="K149" s="13"/>
      <c r="L149" s="13"/>
      <c r="M149" s="13"/>
      <c r="N149" s="13"/>
      <c r="O149" s="13"/>
      <c r="P149" s="13"/>
      <c r="Q149" s="13"/>
      <c r="R149" s="5">
        <f t="shared" si="2"/>
        <v>0</v>
      </c>
    </row>
    <row r="150" spans="1:18" x14ac:dyDescent="0.3">
      <c r="A150" s="3">
        <v>1179</v>
      </c>
      <c r="B150" s="3">
        <v>475</v>
      </c>
      <c r="C150" s="3">
        <v>896</v>
      </c>
      <c r="D150" s="33" t="s">
        <v>136</v>
      </c>
      <c r="E150" s="13"/>
      <c r="G150" s="13"/>
      <c r="H150" s="13"/>
      <c r="J150" s="13"/>
      <c r="K150" s="13"/>
      <c r="L150" s="13"/>
      <c r="M150" s="13"/>
      <c r="N150" s="13"/>
      <c r="O150" s="13"/>
      <c r="P150" s="13"/>
      <c r="Q150" s="13"/>
      <c r="R150" s="5">
        <f t="shared" si="2"/>
        <v>0</v>
      </c>
    </row>
    <row r="151" spans="1:18" x14ac:dyDescent="0.3">
      <c r="A151" s="3">
        <v>1180</v>
      </c>
      <c r="B151" s="3">
        <v>476</v>
      </c>
      <c r="C151" s="3"/>
      <c r="D151" s="33" t="s">
        <v>137</v>
      </c>
      <c r="E151" s="13"/>
      <c r="G151" s="13"/>
      <c r="H151" s="13"/>
      <c r="J151" s="13"/>
      <c r="K151" s="13"/>
      <c r="L151" s="13"/>
      <c r="M151" s="13"/>
      <c r="N151" s="13"/>
      <c r="O151" s="13"/>
      <c r="P151" s="13"/>
      <c r="Q151" s="13"/>
      <c r="R151" s="5">
        <f t="shared" si="2"/>
        <v>0</v>
      </c>
    </row>
    <row r="152" spans="1:18" x14ac:dyDescent="0.3">
      <c r="A152" s="3">
        <v>1183</v>
      </c>
      <c r="B152" s="3">
        <v>481</v>
      </c>
      <c r="C152" s="3">
        <v>892</v>
      </c>
      <c r="D152" s="33" t="s">
        <v>138</v>
      </c>
      <c r="E152" s="13"/>
      <c r="G152" s="13"/>
      <c r="H152" s="13"/>
      <c r="J152" s="13"/>
      <c r="K152" s="13"/>
      <c r="L152" s="13"/>
      <c r="M152" s="13">
        <v>-1888.2</v>
      </c>
      <c r="N152" s="13">
        <v>-3402.2</v>
      </c>
      <c r="O152" s="13"/>
      <c r="P152" s="13">
        <v>-4734.47</v>
      </c>
      <c r="Q152" s="13"/>
      <c r="R152" s="5">
        <f t="shared" si="2"/>
        <v>-10024.869999999999</v>
      </c>
    </row>
    <row r="153" spans="1:18" x14ac:dyDescent="0.3">
      <c r="A153" s="3">
        <v>3242</v>
      </c>
      <c r="B153" s="3">
        <v>484</v>
      </c>
      <c r="C153" s="3"/>
      <c r="D153" s="33" t="s">
        <v>257</v>
      </c>
      <c r="E153" s="13"/>
      <c r="G153" s="13"/>
      <c r="H153" s="13"/>
      <c r="J153" s="13"/>
      <c r="K153" s="13"/>
      <c r="L153" s="13"/>
      <c r="M153" s="13"/>
      <c r="N153" s="13"/>
      <c r="O153" s="13"/>
      <c r="P153" s="13"/>
      <c r="Q153" s="13"/>
      <c r="R153" s="5">
        <f t="shared" si="2"/>
        <v>0</v>
      </c>
    </row>
    <row r="154" spans="1:18" x14ac:dyDescent="0.3">
      <c r="A154" s="3">
        <v>1185</v>
      </c>
      <c r="B154" s="3">
        <v>485</v>
      </c>
      <c r="C154" s="3">
        <v>897</v>
      </c>
      <c r="D154" s="33" t="s">
        <v>139</v>
      </c>
      <c r="E154" s="13">
        <v>-6202.93</v>
      </c>
      <c r="G154" s="13"/>
      <c r="H154" s="13">
        <v>6202.93</v>
      </c>
      <c r="I154" s="13">
        <v>-15561.16</v>
      </c>
      <c r="J154" s="13"/>
      <c r="K154" s="13"/>
      <c r="L154" s="13"/>
      <c r="M154" s="13">
        <v>-16339.46</v>
      </c>
      <c r="N154" s="13">
        <v>-14649.16</v>
      </c>
      <c r="O154" s="13"/>
      <c r="P154" s="13">
        <v>-12988.24</v>
      </c>
      <c r="Q154" s="13"/>
      <c r="R154" s="5">
        <f t="shared" si="2"/>
        <v>-59538.02</v>
      </c>
    </row>
    <row r="155" spans="1:18" x14ac:dyDescent="0.3">
      <c r="A155" s="3">
        <v>1186</v>
      </c>
      <c r="B155" s="3">
        <v>486</v>
      </c>
      <c r="C155" s="3"/>
      <c r="D155" s="33" t="s">
        <v>252</v>
      </c>
      <c r="E155" s="13">
        <v>-1874.1</v>
      </c>
      <c r="G155" s="13"/>
      <c r="H155" s="13">
        <v>1874.1</v>
      </c>
      <c r="I155" s="13">
        <v>-4064.26</v>
      </c>
      <c r="J155" s="13"/>
      <c r="K155" s="13"/>
      <c r="L155" s="13"/>
      <c r="M155" s="13">
        <v>-3468</v>
      </c>
      <c r="N155" s="13">
        <v>-1889.81</v>
      </c>
      <c r="O155" s="13"/>
      <c r="P155" s="13">
        <v>-423.23</v>
      </c>
      <c r="Q155" s="13"/>
      <c r="R155" s="5">
        <f t="shared" si="2"/>
        <v>-9845.2999999999993</v>
      </c>
    </row>
    <row r="156" spans="1:18" x14ac:dyDescent="0.3">
      <c r="A156" s="3">
        <v>1187</v>
      </c>
      <c r="B156" s="3">
        <v>487</v>
      </c>
      <c r="C156" s="3"/>
      <c r="D156" s="33" t="s">
        <v>140</v>
      </c>
      <c r="E156" s="13"/>
      <c r="G156" s="13"/>
      <c r="H156" s="13"/>
      <c r="J156" s="13"/>
      <c r="K156" s="13"/>
      <c r="L156" s="13"/>
      <c r="M156" s="13"/>
      <c r="N156" s="13"/>
      <c r="O156" s="13"/>
      <c r="P156" s="13"/>
      <c r="Q156" s="13"/>
      <c r="R156" s="5">
        <f t="shared" si="2"/>
        <v>0</v>
      </c>
    </row>
    <row r="157" spans="1:18" x14ac:dyDescent="0.3">
      <c r="A157" s="3">
        <v>1188</v>
      </c>
      <c r="B157" s="3">
        <v>489</v>
      </c>
      <c r="C157" s="3">
        <v>866</v>
      </c>
      <c r="D157" s="33" t="s">
        <v>141</v>
      </c>
      <c r="E157" s="13"/>
      <c r="G157" s="13"/>
      <c r="H157" s="13"/>
      <c r="J157" s="13"/>
      <c r="K157" s="13"/>
      <c r="L157" s="13"/>
      <c r="M157" s="13"/>
      <c r="N157" s="13"/>
      <c r="O157" s="13"/>
      <c r="P157" s="13"/>
      <c r="Q157" s="13"/>
      <c r="R157" s="5">
        <f t="shared" si="2"/>
        <v>0</v>
      </c>
    </row>
    <row r="158" spans="1:18" x14ac:dyDescent="0.3">
      <c r="A158" s="3">
        <v>1190</v>
      </c>
      <c r="B158" s="3">
        <v>491</v>
      </c>
      <c r="C158" s="3"/>
      <c r="D158" s="33" t="s">
        <v>142</v>
      </c>
      <c r="E158" s="13">
        <v>-5484.71</v>
      </c>
      <c r="G158" s="13"/>
      <c r="H158" s="13">
        <v>5484.71</v>
      </c>
      <c r="I158" s="13">
        <v>-9935.4699999999993</v>
      </c>
      <c r="J158" s="13"/>
      <c r="K158" s="13"/>
      <c r="L158" s="13"/>
      <c r="M158" s="13">
        <v>-8876.39</v>
      </c>
      <c r="N158" s="13">
        <v>-1066.82</v>
      </c>
      <c r="O158" s="13"/>
      <c r="P158" s="13">
        <v>-7457.92</v>
      </c>
      <c r="Q158" s="13"/>
      <c r="R158" s="5">
        <f t="shared" si="2"/>
        <v>-27336.6</v>
      </c>
    </row>
    <row r="159" spans="1:18" s="12" customFormat="1" x14ac:dyDescent="0.3">
      <c r="A159" s="14">
        <v>1191</v>
      </c>
      <c r="B159" s="14">
        <v>492</v>
      </c>
      <c r="C159" s="14"/>
      <c r="D159" s="33" t="s">
        <v>143</v>
      </c>
      <c r="E159" s="13">
        <v>-19565.310000000001</v>
      </c>
      <c r="F159" s="13"/>
      <c r="G159" s="13"/>
      <c r="H159" s="13">
        <v>19565.310000000001</v>
      </c>
      <c r="I159" s="13">
        <v>-916.39</v>
      </c>
      <c r="J159" s="13"/>
      <c r="K159" s="13"/>
      <c r="L159" s="13"/>
      <c r="M159" s="13">
        <v>-417.42</v>
      </c>
      <c r="N159" s="13">
        <v>-668.49</v>
      </c>
      <c r="O159" s="13"/>
      <c r="P159" s="13">
        <v>-8963.57</v>
      </c>
      <c r="Q159" s="13"/>
      <c r="R159" s="5">
        <f t="shared" si="2"/>
        <v>-10965.869999999999</v>
      </c>
    </row>
    <row r="160" spans="1:18" x14ac:dyDescent="0.3">
      <c r="A160" s="3">
        <v>1192</v>
      </c>
      <c r="B160" s="3">
        <v>493</v>
      </c>
      <c r="C160" s="3">
        <v>877</v>
      </c>
      <c r="D160" s="33" t="s">
        <v>144</v>
      </c>
      <c r="E160" s="13"/>
      <c r="G160" s="13"/>
      <c r="H160" s="13"/>
      <c r="J160" s="13"/>
      <c r="K160" s="13"/>
      <c r="L160" s="13"/>
      <c r="M160" s="13"/>
      <c r="N160" s="13"/>
      <c r="O160" s="13"/>
      <c r="P160" s="13"/>
      <c r="Q160" s="13"/>
      <c r="R160" s="5">
        <f t="shared" si="2"/>
        <v>0</v>
      </c>
    </row>
    <row r="161" spans="1:18" x14ac:dyDescent="0.3">
      <c r="A161" s="3">
        <v>1193</v>
      </c>
      <c r="B161" s="3">
        <v>495</v>
      </c>
      <c r="C161" s="3"/>
      <c r="D161" s="33" t="s">
        <v>145</v>
      </c>
      <c r="E161" s="13"/>
      <c r="G161" s="13"/>
      <c r="H161" s="13"/>
      <c r="J161" s="13"/>
      <c r="K161" s="13"/>
      <c r="L161" s="13"/>
      <c r="M161" s="13"/>
      <c r="N161" s="13"/>
      <c r="O161" s="13"/>
      <c r="P161" s="13"/>
      <c r="Q161" s="13"/>
      <c r="R161" s="5">
        <f t="shared" si="2"/>
        <v>0</v>
      </c>
    </row>
    <row r="162" spans="1:18" x14ac:dyDescent="0.3">
      <c r="A162" s="3">
        <v>1194</v>
      </c>
      <c r="B162" s="3">
        <v>496</v>
      </c>
      <c r="C162" s="3"/>
      <c r="D162" s="33" t="s">
        <v>146</v>
      </c>
      <c r="E162" s="13"/>
      <c r="G162" s="13"/>
      <c r="H162" s="13"/>
      <c r="J162" s="13"/>
      <c r="K162" s="13"/>
      <c r="L162" s="13"/>
      <c r="M162" s="13"/>
      <c r="N162" s="13"/>
      <c r="O162" s="13"/>
      <c r="P162" s="13"/>
      <c r="Q162" s="13"/>
      <c r="R162" s="5">
        <f t="shared" si="2"/>
        <v>0</v>
      </c>
    </row>
    <row r="163" spans="1:18" x14ac:dyDescent="0.3">
      <c r="A163" s="3">
        <v>1195</v>
      </c>
      <c r="B163" s="3">
        <v>497</v>
      </c>
      <c r="C163" s="3"/>
      <c r="D163" s="33" t="s">
        <v>147</v>
      </c>
      <c r="E163" s="13"/>
      <c r="G163" s="13"/>
      <c r="H163" s="13"/>
      <c r="J163" s="13"/>
      <c r="K163" s="13"/>
      <c r="L163" s="13"/>
      <c r="M163" s="13"/>
      <c r="N163" s="13"/>
      <c r="O163" s="13"/>
      <c r="P163" s="13"/>
      <c r="Q163" s="13"/>
      <c r="R163" s="5">
        <f t="shared" si="2"/>
        <v>0</v>
      </c>
    </row>
    <row r="164" spans="1:18" x14ac:dyDescent="0.3">
      <c r="A164" s="3">
        <v>3149</v>
      </c>
      <c r="B164" s="3">
        <v>499</v>
      </c>
      <c r="C164" s="3"/>
      <c r="D164" s="33" t="s">
        <v>148</v>
      </c>
      <c r="E164" s="13"/>
      <c r="G164" s="13"/>
      <c r="H164" s="13"/>
      <c r="J164" s="13"/>
      <c r="K164" s="13"/>
      <c r="L164" s="13"/>
      <c r="M164" s="13"/>
      <c r="N164" s="13"/>
      <c r="O164" s="13"/>
      <c r="P164" s="13"/>
      <c r="Q164" s="13"/>
      <c r="R164" s="5">
        <f t="shared" si="2"/>
        <v>0</v>
      </c>
    </row>
    <row r="165" spans="1:18" x14ac:dyDescent="0.3">
      <c r="A165" s="3">
        <v>1196</v>
      </c>
      <c r="B165" s="3">
        <v>501</v>
      </c>
      <c r="C165" s="3"/>
      <c r="D165" s="33" t="s">
        <v>149</v>
      </c>
      <c r="E165" s="13"/>
      <c r="G165" s="13"/>
      <c r="H165" s="13"/>
      <c r="J165" s="13"/>
      <c r="K165" s="13"/>
      <c r="L165" s="13"/>
      <c r="M165" s="13"/>
      <c r="N165" s="13"/>
      <c r="O165" s="13"/>
      <c r="P165" s="13"/>
      <c r="Q165" s="13"/>
      <c r="R165" s="5">
        <f t="shared" si="2"/>
        <v>0</v>
      </c>
    </row>
    <row r="166" spans="1:18" x14ac:dyDescent="0.3">
      <c r="A166" s="3">
        <v>1197</v>
      </c>
      <c r="B166" s="3">
        <v>503</v>
      </c>
      <c r="C166" s="3"/>
      <c r="D166" s="33" t="s">
        <v>150</v>
      </c>
      <c r="E166" s="13">
        <v>-12177.74</v>
      </c>
      <c r="G166" s="13"/>
      <c r="H166" s="13">
        <v>12177.74</v>
      </c>
      <c r="I166" s="13">
        <v>-24850.14</v>
      </c>
      <c r="J166" s="13"/>
      <c r="K166" s="13"/>
      <c r="L166" s="13"/>
      <c r="M166" s="13">
        <v>-27173.17</v>
      </c>
      <c r="N166" s="13">
        <v>-12969.18</v>
      </c>
      <c r="O166" s="13"/>
      <c r="P166" s="13">
        <v>-19060.28</v>
      </c>
      <c r="Q166" s="13"/>
      <c r="R166" s="5">
        <f t="shared" si="2"/>
        <v>-84052.76999999999</v>
      </c>
    </row>
    <row r="167" spans="1:18" x14ac:dyDescent="0.3">
      <c r="A167" s="3">
        <v>1198</v>
      </c>
      <c r="B167" s="3">
        <v>504</v>
      </c>
      <c r="C167" s="3"/>
      <c r="D167" s="33" t="s">
        <v>151</v>
      </c>
      <c r="E167" s="13"/>
      <c r="G167" s="13"/>
      <c r="H167" s="13"/>
      <c r="J167" s="13"/>
      <c r="K167" s="13"/>
      <c r="L167" s="13"/>
      <c r="M167" s="13"/>
      <c r="N167" s="13">
        <v>-612.49</v>
      </c>
      <c r="O167" s="13"/>
      <c r="P167" s="13"/>
      <c r="Q167" s="13"/>
      <c r="R167" s="5">
        <f t="shared" si="2"/>
        <v>-612.49</v>
      </c>
    </row>
    <row r="168" spans="1:18" x14ac:dyDescent="0.3">
      <c r="A168" s="3">
        <v>1200</v>
      </c>
      <c r="B168" s="3">
        <v>506</v>
      </c>
      <c r="C168" s="3"/>
      <c r="D168" s="33" t="s">
        <v>152</v>
      </c>
      <c r="E168" s="13">
        <v>-4679.71</v>
      </c>
      <c r="G168" s="13"/>
      <c r="H168" s="13">
        <v>4679.71</v>
      </c>
      <c r="I168" s="13">
        <v>-5523.16</v>
      </c>
      <c r="J168" s="13"/>
      <c r="K168" s="13"/>
      <c r="L168" s="13"/>
      <c r="M168" s="13">
        <v>-10179.67</v>
      </c>
      <c r="N168" s="13">
        <v>-7323.65</v>
      </c>
      <c r="O168" s="13"/>
      <c r="P168" s="13">
        <v>-8656.56</v>
      </c>
      <c r="Q168" s="13"/>
      <c r="R168" s="5">
        <f t="shared" si="2"/>
        <v>-31683.040000000001</v>
      </c>
    </row>
    <row r="169" spans="1:18" x14ac:dyDescent="0.3">
      <c r="A169" s="3">
        <v>1201</v>
      </c>
      <c r="B169" s="3">
        <v>507</v>
      </c>
      <c r="C169" s="3"/>
      <c r="D169" s="33" t="s">
        <v>153</v>
      </c>
      <c r="E169" s="13"/>
      <c r="G169" s="13"/>
      <c r="H169" s="13"/>
      <c r="J169" s="13"/>
      <c r="K169" s="13"/>
      <c r="L169" s="13"/>
      <c r="M169" s="13"/>
      <c r="N169" s="13"/>
      <c r="O169" s="13"/>
      <c r="P169" s="13"/>
      <c r="Q169" s="13"/>
      <c r="R169" s="5">
        <f t="shared" si="2"/>
        <v>0</v>
      </c>
    </row>
    <row r="170" spans="1:18" x14ac:dyDescent="0.3">
      <c r="A170" s="3">
        <v>1202</v>
      </c>
      <c r="B170" s="3">
        <v>508</v>
      </c>
      <c r="C170" s="3"/>
      <c r="D170" s="33" t="s">
        <v>154</v>
      </c>
      <c r="E170" s="13"/>
      <c r="G170" s="13"/>
      <c r="H170" s="13"/>
      <c r="J170" s="13"/>
      <c r="K170" s="13"/>
      <c r="L170" s="13"/>
      <c r="M170" s="13"/>
      <c r="N170" s="13"/>
      <c r="O170" s="13"/>
      <c r="P170" s="13"/>
      <c r="Q170" s="13"/>
      <c r="R170" s="5">
        <f t="shared" si="2"/>
        <v>0</v>
      </c>
    </row>
    <row r="171" spans="1:18" x14ac:dyDescent="0.3">
      <c r="A171" s="3">
        <v>1204</v>
      </c>
      <c r="B171" s="3">
        <v>510</v>
      </c>
      <c r="C171" s="3">
        <v>895</v>
      </c>
      <c r="D171" s="33" t="s">
        <v>155</v>
      </c>
      <c r="E171" s="13"/>
      <c r="G171" s="13"/>
      <c r="H171" s="13"/>
      <c r="J171" s="13"/>
      <c r="K171" s="13"/>
      <c r="L171" s="13"/>
      <c r="M171" s="13"/>
      <c r="N171" s="13"/>
      <c r="O171" s="13"/>
      <c r="P171" s="13"/>
      <c r="Q171" s="13"/>
      <c r="R171" s="5">
        <f t="shared" si="2"/>
        <v>0</v>
      </c>
    </row>
    <row r="172" spans="1:18" x14ac:dyDescent="0.3">
      <c r="A172" s="3">
        <v>1205</v>
      </c>
      <c r="B172" s="3">
        <v>511</v>
      </c>
      <c r="C172" s="3"/>
      <c r="D172" s="33" t="s">
        <v>156</v>
      </c>
      <c r="E172" s="13">
        <v>-10726.58</v>
      </c>
      <c r="G172" s="13"/>
      <c r="H172" s="13">
        <v>10726.58</v>
      </c>
      <c r="I172" s="13">
        <v>-21705.33</v>
      </c>
      <c r="J172" s="13"/>
      <c r="K172" s="13"/>
      <c r="L172" s="13"/>
      <c r="M172" s="13">
        <v>-15311.17</v>
      </c>
      <c r="N172" s="13">
        <v>-13241.55</v>
      </c>
      <c r="O172" s="13"/>
      <c r="P172" s="13">
        <v>-8318.35</v>
      </c>
      <c r="Q172" s="13"/>
      <c r="R172" s="5">
        <f t="shared" si="2"/>
        <v>-58576.4</v>
      </c>
    </row>
    <row r="173" spans="1:18" x14ac:dyDescent="0.3">
      <c r="A173" s="3">
        <v>1206</v>
      </c>
      <c r="B173" s="3">
        <v>512</v>
      </c>
      <c r="C173" s="3"/>
      <c r="D173" s="33" t="s">
        <v>157</v>
      </c>
      <c r="E173" s="13"/>
      <c r="G173" s="13"/>
      <c r="H173" s="13"/>
      <c r="J173" s="13"/>
      <c r="K173" s="13"/>
      <c r="L173" s="13"/>
      <c r="M173" s="13"/>
      <c r="N173" s="13"/>
      <c r="O173" s="13"/>
      <c r="P173" s="13"/>
      <c r="Q173" s="13"/>
      <c r="R173" s="5">
        <f t="shared" si="2"/>
        <v>0</v>
      </c>
    </row>
    <row r="174" spans="1:18" x14ac:dyDescent="0.3">
      <c r="A174" s="3">
        <v>1207</v>
      </c>
      <c r="B174" s="3">
        <v>513</v>
      </c>
      <c r="C174" s="3"/>
      <c r="D174" s="33" t="s">
        <v>158</v>
      </c>
      <c r="E174" s="13"/>
      <c r="G174" s="13"/>
      <c r="H174" s="13"/>
      <c r="J174" s="13"/>
      <c r="K174" s="13"/>
      <c r="L174" s="13"/>
      <c r="M174" s="13"/>
      <c r="N174" s="13"/>
      <c r="O174" s="13"/>
      <c r="P174" s="13"/>
      <c r="Q174" s="13"/>
      <c r="R174" s="5">
        <f t="shared" si="2"/>
        <v>0</v>
      </c>
    </row>
    <row r="175" spans="1:18" x14ac:dyDescent="0.3">
      <c r="A175" s="3">
        <v>1208</v>
      </c>
      <c r="B175" s="3">
        <v>514</v>
      </c>
      <c r="C175" s="3">
        <v>848</v>
      </c>
      <c r="D175" s="33" t="s">
        <v>159</v>
      </c>
      <c r="E175" s="13"/>
      <c r="G175" s="13"/>
      <c r="H175" s="13"/>
      <c r="J175" s="13"/>
      <c r="K175" s="13"/>
      <c r="L175" s="13"/>
      <c r="M175" s="13"/>
      <c r="N175" s="13"/>
      <c r="O175" s="13"/>
      <c r="P175" s="13"/>
      <c r="Q175" s="13"/>
      <c r="R175" s="5">
        <f t="shared" si="2"/>
        <v>0</v>
      </c>
    </row>
    <row r="176" spans="1:18" x14ac:dyDescent="0.3">
      <c r="A176" s="3">
        <v>1209</v>
      </c>
      <c r="B176" s="3">
        <v>515</v>
      </c>
      <c r="C176" s="3"/>
      <c r="D176" s="33" t="s">
        <v>160</v>
      </c>
      <c r="E176" s="13">
        <v>-7118.2</v>
      </c>
      <c r="G176" s="13"/>
      <c r="H176" s="13">
        <v>7118.2</v>
      </c>
      <c r="I176" s="13">
        <v>-14451.53</v>
      </c>
      <c r="J176" s="13"/>
      <c r="K176" s="13"/>
      <c r="L176" s="13"/>
      <c r="M176" s="13">
        <v>-12431.59</v>
      </c>
      <c r="N176" s="13">
        <v>-8288.68</v>
      </c>
      <c r="O176" s="13"/>
      <c r="P176" s="13">
        <v>-14806.16</v>
      </c>
      <c r="Q176" s="13"/>
      <c r="R176" s="5">
        <f t="shared" si="2"/>
        <v>-49977.960000000006</v>
      </c>
    </row>
    <row r="177" spans="1:18" x14ac:dyDescent="0.3">
      <c r="A177" s="3">
        <v>1211</v>
      </c>
      <c r="B177" s="3">
        <v>517</v>
      </c>
      <c r="C177" s="3"/>
      <c r="D177" s="33" t="s">
        <v>161</v>
      </c>
      <c r="E177" s="13">
        <v>-28182.5</v>
      </c>
      <c r="G177" s="13"/>
      <c r="H177" s="13">
        <v>28182.5</v>
      </c>
      <c r="I177" s="13">
        <v>-43221.18</v>
      </c>
      <c r="J177" s="13"/>
      <c r="K177" s="13"/>
      <c r="L177" s="13"/>
      <c r="M177" s="13">
        <v>-30979.55</v>
      </c>
      <c r="N177" s="13">
        <v>-33848.14</v>
      </c>
      <c r="O177" s="13"/>
      <c r="P177" s="13">
        <v>-54843.74</v>
      </c>
      <c r="Q177" s="13"/>
      <c r="R177" s="5">
        <f t="shared" si="2"/>
        <v>-162892.60999999999</v>
      </c>
    </row>
    <row r="178" spans="1:18" x14ac:dyDescent="0.3">
      <c r="A178" s="3">
        <v>1213</v>
      </c>
      <c r="B178" s="3">
        <v>519</v>
      </c>
      <c r="C178" s="3">
        <v>877</v>
      </c>
      <c r="D178" s="33" t="s">
        <v>162</v>
      </c>
      <c r="E178" s="13"/>
      <c r="G178" s="13"/>
      <c r="H178" s="13"/>
      <c r="J178" s="13"/>
      <c r="K178" s="13"/>
      <c r="L178" s="13"/>
      <c r="M178" s="13"/>
      <c r="N178" s="13"/>
      <c r="O178" s="13"/>
      <c r="P178" s="13"/>
      <c r="Q178" s="13"/>
      <c r="R178" s="5">
        <f t="shared" si="2"/>
        <v>0</v>
      </c>
    </row>
    <row r="179" spans="1:18" x14ac:dyDescent="0.3">
      <c r="A179" s="3">
        <v>1214</v>
      </c>
      <c r="B179" s="3">
        <v>520</v>
      </c>
      <c r="C179" s="3">
        <v>899</v>
      </c>
      <c r="D179" s="33" t="s">
        <v>163</v>
      </c>
      <c r="E179" s="13"/>
      <c r="G179" s="13"/>
      <c r="H179" s="13"/>
      <c r="J179" s="13"/>
      <c r="K179" s="13"/>
      <c r="L179" s="13"/>
      <c r="M179" s="13"/>
      <c r="N179" s="13"/>
      <c r="O179" s="13"/>
      <c r="P179" s="13"/>
      <c r="Q179" s="13"/>
      <c r="R179" s="5">
        <f t="shared" si="2"/>
        <v>0</v>
      </c>
    </row>
    <row r="180" spans="1:18" x14ac:dyDescent="0.3">
      <c r="A180" s="3">
        <v>1217</v>
      </c>
      <c r="B180" s="3">
        <v>523</v>
      </c>
      <c r="C180" s="3"/>
      <c r="D180" s="33" t="s">
        <v>164</v>
      </c>
      <c r="E180" s="13"/>
      <c r="G180" s="13"/>
      <c r="H180" s="13"/>
      <c r="J180" s="13"/>
      <c r="K180" s="13"/>
      <c r="L180" s="13"/>
      <c r="M180" s="13"/>
      <c r="N180" s="13"/>
      <c r="O180" s="13"/>
      <c r="P180" s="13"/>
      <c r="Q180" s="13"/>
      <c r="R180" s="5">
        <f t="shared" si="2"/>
        <v>0</v>
      </c>
    </row>
    <row r="181" spans="1:18" x14ac:dyDescent="0.3">
      <c r="A181" s="3">
        <v>1218</v>
      </c>
      <c r="B181" s="3">
        <v>524</v>
      </c>
      <c r="C181" s="3"/>
      <c r="D181" s="33" t="s">
        <v>165</v>
      </c>
      <c r="E181" s="13"/>
      <c r="G181" s="13"/>
      <c r="H181" s="13"/>
      <c r="J181" s="13"/>
      <c r="K181" s="13"/>
      <c r="L181" s="13"/>
      <c r="M181" s="13"/>
      <c r="N181" s="13"/>
      <c r="O181" s="13"/>
      <c r="P181" s="13"/>
      <c r="Q181" s="13"/>
      <c r="R181" s="5">
        <f t="shared" si="2"/>
        <v>0</v>
      </c>
    </row>
    <row r="182" spans="1:18" x14ac:dyDescent="0.3">
      <c r="A182" s="3">
        <v>1221</v>
      </c>
      <c r="B182" s="3">
        <v>527</v>
      </c>
      <c r="C182" s="3">
        <v>895</v>
      </c>
      <c r="D182" s="33" t="s">
        <v>166</v>
      </c>
      <c r="E182" s="13"/>
      <c r="G182" s="13"/>
      <c r="H182" s="13"/>
      <c r="J182" s="13"/>
      <c r="K182" s="13"/>
      <c r="L182" s="13"/>
      <c r="M182" s="13"/>
      <c r="N182" s="13"/>
      <c r="O182" s="13"/>
      <c r="P182" s="13"/>
      <c r="Q182" s="13"/>
      <c r="R182" s="5">
        <f t="shared" si="2"/>
        <v>0</v>
      </c>
    </row>
    <row r="183" spans="1:18" x14ac:dyDescent="0.3">
      <c r="A183" s="3">
        <v>1222</v>
      </c>
      <c r="B183" s="3">
        <v>528</v>
      </c>
      <c r="C183" s="3"/>
      <c r="D183" s="33" t="s">
        <v>167</v>
      </c>
      <c r="E183" s="13">
        <v>-4577.2700000000004</v>
      </c>
      <c r="G183" s="13"/>
      <c r="H183" s="13">
        <v>4577.2700000000004</v>
      </c>
      <c r="I183" s="13">
        <v>-13104.94</v>
      </c>
      <c r="J183" s="13"/>
      <c r="K183" s="13"/>
      <c r="L183" s="13"/>
      <c r="M183" s="13">
        <v>-15689.34</v>
      </c>
      <c r="N183" s="13">
        <v>-1742.6</v>
      </c>
      <c r="O183" s="13"/>
      <c r="P183" s="13"/>
      <c r="Q183" s="13"/>
      <c r="R183" s="5">
        <f t="shared" si="2"/>
        <v>-30536.879999999997</v>
      </c>
    </row>
    <row r="184" spans="1:18" x14ac:dyDescent="0.3">
      <c r="A184" s="3">
        <v>1223</v>
      </c>
      <c r="B184" s="3">
        <v>529</v>
      </c>
      <c r="C184" s="3"/>
      <c r="D184" s="33" t="s">
        <v>168</v>
      </c>
      <c r="E184" s="13"/>
      <c r="G184" s="13"/>
      <c r="H184" s="13"/>
      <c r="J184" s="13"/>
      <c r="K184" s="13"/>
      <c r="L184" s="13"/>
      <c r="M184" s="13"/>
      <c r="N184" s="13"/>
      <c r="O184" s="13"/>
      <c r="P184" s="13"/>
      <c r="Q184" s="13"/>
      <c r="R184" s="5">
        <f t="shared" si="2"/>
        <v>0</v>
      </c>
    </row>
    <row r="185" spans="1:18" x14ac:dyDescent="0.3">
      <c r="A185" s="3">
        <v>1224</v>
      </c>
      <c r="B185" s="3">
        <v>530</v>
      </c>
      <c r="C185" s="3">
        <v>890</v>
      </c>
      <c r="D185" s="33" t="s">
        <v>169</v>
      </c>
      <c r="E185" s="13"/>
      <c r="G185" s="13"/>
      <c r="H185" s="13"/>
      <c r="J185" s="13"/>
      <c r="K185" s="13"/>
      <c r="L185" s="13"/>
      <c r="M185" s="13"/>
      <c r="N185" s="13">
        <v>-743.74</v>
      </c>
      <c r="O185" s="13"/>
      <c r="P185" s="13"/>
      <c r="Q185" s="13"/>
      <c r="R185" s="5">
        <f t="shared" si="2"/>
        <v>-743.74</v>
      </c>
    </row>
    <row r="186" spans="1:18" x14ac:dyDescent="0.3">
      <c r="A186" s="3">
        <v>1225</v>
      </c>
      <c r="B186" s="3">
        <v>531</v>
      </c>
      <c r="C186" s="3">
        <v>843</v>
      </c>
      <c r="D186" s="33" t="s">
        <v>170</v>
      </c>
      <c r="E186" s="13"/>
      <c r="G186" s="13"/>
      <c r="H186" s="13"/>
      <c r="J186" s="13"/>
      <c r="K186" s="13"/>
      <c r="L186" s="13"/>
      <c r="M186" s="13"/>
      <c r="N186" s="13"/>
      <c r="O186" s="13"/>
      <c r="P186" s="13"/>
      <c r="Q186" s="13"/>
      <c r="R186" s="5">
        <f t="shared" si="2"/>
        <v>0</v>
      </c>
    </row>
    <row r="187" spans="1:18" x14ac:dyDescent="0.3">
      <c r="A187" s="3">
        <v>1226</v>
      </c>
      <c r="B187" s="3">
        <v>532</v>
      </c>
      <c r="C187" s="3"/>
      <c r="D187" s="33" t="s">
        <v>171</v>
      </c>
      <c r="E187" s="13"/>
      <c r="G187" s="13"/>
      <c r="H187" s="13"/>
      <c r="J187" s="13"/>
      <c r="K187" s="13"/>
      <c r="L187" s="13"/>
      <c r="M187" s="13"/>
      <c r="N187" s="13"/>
      <c r="O187" s="13"/>
      <c r="P187" s="13"/>
      <c r="Q187" s="13"/>
      <c r="R187" s="5">
        <f t="shared" si="2"/>
        <v>0</v>
      </c>
    </row>
    <row r="188" spans="1:18" x14ac:dyDescent="0.3">
      <c r="A188" s="3">
        <v>1227</v>
      </c>
      <c r="B188" s="3">
        <v>533</v>
      </c>
      <c r="C188" s="3"/>
      <c r="D188" s="33" t="s">
        <v>172</v>
      </c>
      <c r="E188" s="13"/>
      <c r="G188" s="13"/>
      <c r="H188" s="13"/>
      <c r="K188" s="13"/>
      <c r="L188" s="13"/>
      <c r="M188" s="13"/>
      <c r="N188" s="13"/>
      <c r="O188" s="13"/>
      <c r="P188" s="13"/>
      <c r="Q188" s="13"/>
      <c r="R188" s="5">
        <f t="shared" si="2"/>
        <v>0</v>
      </c>
    </row>
    <row r="189" spans="1:18" x14ac:dyDescent="0.3">
      <c r="A189" s="3">
        <v>1229</v>
      </c>
      <c r="B189" s="3">
        <v>535</v>
      </c>
      <c r="C189" s="3"/>
      <c r="D189" s="33" t="s">
        <v>173</v>
      </c>
      <c r="E189" s="13">
        <v>-3538.61</v>
      </c>
      <c r="G189" s="13"/>
      <c r="H189" s="13">
        <v>3538.61</v>
      </c>
      <c r="I189" s="13">
        <v>-1827.7</v>
      </c>
      <c r="J189" s="13"/>
      <c r="K189" s="13"/>
      <c r="L189" s="13"/>
      <c r="M189" s="13">
        <v>-1859.84</v>
      </c>
      <c r="N189" s="13">
        <v>-1449.72</v>
      </c>
      <c r="O189" s="13"/>
      <c r="P189" s="13">
        <v>-1902.77</v>
      </c>
      <c r="Q189" s="13"/>
      <c r="R189" s="5">
        <f t="shared" si="2"/>
        <v>-7040.0300000000007</v>
      </c>
    </row>
    <row r="190" spans="1:18" x14ac:dyDescent="0.3">
      <c r="A190" s="3">
        <v>1231</v>
      </c>
      <c r="B190" s="3">
        <v>537</v>
      </c>
      <c r="C190" s="3"/>
      <c r="D190" s="33" t="s">
        <v>174</v>
      </c>
      <c r="E190" s="13">
        <v>-3293.56</v>
      </c>
      <c r="G190" s="13"/>
      <c r="H190" s="13">
        <v>3293.56</v>
      </c>
      <c r="I190" s="13">
        <v>-4144.2299999999996</v>
      </c>
      <c r="J190" s="13"/>
      <c r="K190" s="13"/>
      <c r="L190" s="13"/>
      <c r="M190" s="13">
        <v>-3734.93</v>
      </c>
      <c r="N190" s="13">
        <v>-3625.4</v>
      </c>
      <c r="O190" s="13"/>
      <c r="P190" s="13">
        <v>-15658.74</v>
      </c>
      <c r="Q190" s="13"/>
      <c r="R190" s="5">
        <f t="shared" si="2"/>
        <v>-27163.3</v>
      </c>
    </row>
    <row r="191" spans="1:18" x14ac:dyDescent="0.3">
      <c r="A191" s="3">
        <v>1234</v>
      </c>
      <c r="B191" s="3">
        <v>540</v>
      </c>
      <c r="C191" s="3"/>
      <c r="D191" s="33" t="s">
        <v>175</v>
      </c>
      <c r="E191" s="13">
        <v>-11389.22</v>
      </c>
      <c r="G191" s="13"/>
      <c r="H191" s="13">
        <v>11389.22</v>
      </c>
      <c r="I191" s="13">
        <v>-25167.95</v>
      </c>
      <c r="J191" s="13"/>
      <c r="K191" s="13"/>
      <c r="L191" s="13"/>
      <c r="M191" s="13">
        <v>-24235.61</v>
      </c>
      <c r="N191" s="13">
        <v>-10559.58</v>
      </c>
      <c r="O191" s="13"/>
      <c r="P191" s="13">
        <v>-15849.71</v>
      </c>
      <c r="Q191" s="13"/>
      <c r="R191" s="5">
        <f t="shared" si="2"/>
        <v>-75812.850000000006</v>
      </c>
    </row>
    <row r="192" spans="1:18" x14ac:dyDescent="0.3">
      <c r="A192" s="3">
        <v>1235</v>
      </c>
      <c r="B192" s="3">
        <v>541</v>
      </c>
      <c r="C192" s="3">
        <v>843</v>
      </c>
      <c r="D192" s="33" t="s">
        <v>176</v>
      </c>
      <c r="E192" s="13">
        <v>-6422.61</v>
      </c>
      <c r="G192" s="13"/>
      <c r="H192" s="13">
        <v>6422.61</v>
      </c>
      <c r="I192" s="13">
        <v>-4944.75</v>
      </c>
      <c r="J192" s="13"/>
      <c r="K192" s="13"/>
      <c r="L192" s="13"/>
      <c r="M192" s="13">
        <v>-5703.36</v>
      </c>
      <c r="N192" s="13">
        <v>-3480.67</v>
      </c>
      <c r="O192" s="13"/>
      <c r="P192" s="13">
        <v>-5089.6000000000004</v>
      </c>
      <c r="Q192" s="13"/>
      <c r="R192" s="5">
        <f t="shared" si="2"/>
        <v>-19218.38</v>
      </c>
    </row>
    <row r="193" spans="1:18" x14ac:dyDescent="0.3">
      <c r="A193" s="3">
        <v>1236</v>
      </c>
      <c r="B193" s="3">
        <v>542</v>
      </c>
      <c r="C193" s="3">
        <v>899</v>
      </c>
      <c r="D193" s="33" t="s">
        <v>177</v>
      </c>
      <c r="E193" s="13"/>
      <c r="G193" s="13"/>
      <c r="H193" s="13"/>
      <c r="J193" s="13"/>
      <c r="K193" s="13"/>
      <c r="L193" s="13"/>
      <c r="M193" s="13"/>
      <c r="N193" s="13"/>
      <c r="O193" s="13"/>
      <c r="P193" s="13"/>
      <c r="Q193" s="13"/>
      <c r="R193" s="5">
        <f t="shared" si="2"/>
        <v>0</v>
      </c>
    </row>
    <row r="194" spans="1:18" x14ac:dyDescent="0.3">
      <c r="A194" s="3">
        <v>1238</v>
      </c>
      <c r="B194" s="3">
        <v>544</v>
      </c>
      <c r="C194" s="3"/>
      <c r="D194" s="33" t="s">
        <v>178</v>
      </c>
      <c r="E194" s="13">
        <v>-3293.02</v>
      </c>
      <c r="G194" s="13"/>
      <c r="H194" s="13">
        <v>3293.02</v>
      </c>
      <c r="I194" s="13">
        <v>-18854.98</v>
      </c>
      <c r="J194" s="13"/>
      <c r="K194" s="13"/>
      <c r="L194" s="13"/>
      <c r="M194" s="13">
        <v>-19776.57</v>
      </c>
      <c r="N194" s="13">
        <v>-16016.29</v>
      </c>
      <c r="O194" s="13"/>
      <c r="P194" s="13">
        <v>-16566.849999999999</v>
      </c>
      <c r="Q194" s="13"/>
      <c r="R194" s="5">
        <f t="shared" si="2"/>
        <v>-71214.69</v>
      </c>
    </row>
    <row r="195" spans="1:18" x14ac:dyDescent="0.3">
      <c r="A195" s="3">
        <v>1239</v>
      </c>
      <c r="B195" s="3">
        <v>545</v>
      </c>
      <c r="C195" s="3"/>
      <c r="D195" s="33" t="s">
        <v>179</v>
      </c>
      <c r="E195" s="13"/>
      <c r="G195" s="13"/>
      <c r="H195" s="13"/>
      <c r="J195" s="13"/>
      <c r="K195" s="13"/>
      <c r="L195" s="13"/>
      <c r="M195" s="13"/>
      <c r="N195" s="13"/>
      <c r="O195" s="13"/>
      <c r="P195" s="13"/>
      <c r="Q195" s="13"/>
      <c r="R195" s="5">
        <f t="shared" si="2"/>
        <v>0</v>
      </c>
    </row>
    <row r="196" spans="1:18" x14ac:dyDescent="0.3">
      <c r="A196" s="3">
        <v>1240</v>
      </c>
      <c r="B196" s="3">
        <v>546</v>
      </c>
      <c r="C196" s="3">
        <v>894</v>
      </c>
      <c r="D196" s="33" t="s">
        <v>180</v>
      </c>
      <c r="E196" s="13"/>
      <c r="G196" s="13"/>
      <c r="H196" s="13"/>
      <c r="J196" s="13"/>
      <c r="K196" s="13"/>
      <c r="L196" s="13"/>
      <c r="M196" s="13"/>
      <c r="N196" s="13">
        <v>-54.67</v>
      </c>
      <c r="O196" s="13"/>
      <c r="P196" s="13">
        <v>-1960.95</v>
      </c>
      <c r="Q196" s="13"/>
      <c r="R196" s="5">
        <f t="shared" si="2"/>
        <v>-2015.6200000000001</v>
      </c>
    </row>
    <row r="197" spans="1:18" x14ac:dyDescent="0.3">
      <c r="A197" s="3">
        <v>1243</v>
      </c>
      <c r="B197" s="3">
        <v>549</v>
      </c>
      <c r="C197" s="3"/>
      <c r="D197" s="33" t="s">
        <v>181</v>
      </c>
      <c r="E197" s="13">
        <v>-10651.24</v>
      </c>
      <c r="G197" s="13"/>
      <c r="H197" s="13">
        <v>10651.24</v>
      </c>
      <c r="I197" s="13">
        <v>-30445.85</v>
      </c>
      <c r="J197" s="13"/>
      <c r="K197" s="13"/>
      <c r="L197" s="13"/>
      <c r="M197" s="13">
        <v>-31596.6</v>
      </c>
      <c r="N197" s="13">
        <v>-18123.349999999999</v>
      </c>
      <c r="O197" s="13"/>
      <c r="P197" s="13">
        <v>-18821</v>
      </c>
      <c r="Q197" s="13"/>
      <c r="R197" s="5">
        <f t="shared" si="2"/>
        <v>-98986.799999999988</v>
      </c>
    </row>
    <row r="198" spans="1:18" x14ac:dyDescent="0.3">
      <c r="A198" s="3">
        <v>1245</v>
      </c>
      <c r="B198" s="3">
        <v>551</v>
      </c>
      <c r="C198" s="3"/>
      <c r="D198" s="33" t="s">
        <v>182</v>
      </c>
      <c r="E198" s="13">
        <v>-4935.4399999999996</v>
      </c>
      <c r="G198" s="13"/>
      <c r="H198" s="13">
        <v>4935.4399999999996</v>
      </c>
      <c r="I198" s="13">
        <v>-7180.44</v>
      </c>
      <c r="J198" s="13">
        <v>357.4</v>
      </c>
      <c r="K198" s="13">
        <v>6133.15</v>
      </c>
      <c r="L198" s="13"/>
      <c r="M198" s="13">
        <v>-4427.72</v>
      </c>
      <c r="N198" s="13">
        <v>-512.77</v>
      </c>
      <c r="O198" s="13"/>
      <c r="P198" s="13"/>
      <c r="Q198" s="13"/>
      <c r="R198" s="5">
        <f t="shared" si="2"/>
        <v>-5630.380000000001</v>
      </c>
    </row>
    <row r="199" spans="1:18" x14ac:dyDescent="0.3">
      <c r="A199" s="3">
        <v>1246</v>
      </c>
      <c r="B199" s="3">
        <v>552</v>
      </c>
      <c r="C199" s="3"/>
      <c r="D199" s="33" t="s">
        <v>183</v>
      </c>
      <c r="E199" s="13">
        <v>-30735.46</v>
      </c>
      <c r="G199" s="13">
        <v>6906.31</v>
      </c>
      <c r="H199" s="13">
        <v>30735.46</v>
      </c>
      <c r="I199" s="13">
        <v>-56678.62</v>
      </c>
      <c r="J199" s="13"/>
      <c r="K199" s="13"/>
      <c r="L199" s="13"/>
      <c r="M199" s="13">
        <v>-67012.84</v>
      </c>
      <c r="N199" s="13">
        <v>-46796.31</v>
      </c>
      <c r="O199" s="13"/>
      <c r="P199" s="13">
        <v>-46358.92</v>
      </c>
      <c r="Q199" s="13"/>
      <c r="R199" s="5">
        <f t="shared" si="2"/>
        <v>-209940.38</v>
      </c>
    </row>
    <row r="200" spans="1:18" x14ac:dyDescent="0.3">
      <c r="A200" s="3">
        <v>1247</v>
      </c>
      <c r="B200" s="3">
        <v>553</v>
      </c>
      <c r="C200" s="3"/>
      <c r="D200" s="33" t="s">
        <v>184</v>
      </c>
      <c r="E200" s="13"/>
      <c r="G200" s="13"/>
      <c r="H200" s="13"/>
      <c r="J200" s="13"/>
      <c r="K200" s="13"/>
      <c r="L200" s="13"/>
      <c r="M200" s="13">
        <v>-461.61</v>
      </c>
      <c r="N200" s="13">
        <v>-7930.04</v>
      </c>
      <c r="O200" s="13"/>
      <c r="P200" s="13">
        <v>-18835.5</v>
      </c>
      <c r="Q200" s="13"/>
      <c r="R200" s="5">
        <f t="shared" si="2"/>
        <v>-27227.15</v>
      </c>
    </row>
    <row r="201" spans="1:18" x14ac:dyDescent="0.3">
      <c r="A201" s="3">
        <v>1248</v>
      </c>
      <c r="B201" s="3">
        <v>554</v>
      </c>
      <c r="C201" s="3"/>
      <c r="D201" s="33" t="s">
        <v>185</v>
      </c>
      <c r="E201" s="13">
        <v>-11753.36</v>
      </c>
      <c r="G201" s="13"/>
      <c r="H201" s="13">
        <v>11753.36</v>
      </c>
      <c r="I201" s="13">
        <v>-37520.480000000003</v>
      </c>
      <c r="J201" s="13"/>
      <c r="K201" s="13"/>
      <c r="L201" s="13"/>
      <c r="M201" s="13">
        <v>-39217.449999999997</v>
      </c>
      <c r="N201" s="13">
        <v>-4631.57</v>
      </c>
      <c r="O201" s="13"/>
      <c r="P201" s="13">
        <v>-40862.550000000003</v>
      </c>
      <c r="Q201" s="13"/>
      <c r="R201" s="5">
        <f t="shared" ref="R201:R259" si="3">SUM(E201:Q201)</f>
        <v>-122232.05</v>
      </c>
    </row>
    <row r="202" spans="1:18" x14ac:dyDescent="0.3">
      <c r="A202" s="3">
        <v>1249</v>
      </c>
      <c r="B202" s="3">
        <v>555</v>
      </c>
      <c r="C202" s="3"/>
      <c r="D202" s="33" t="s">
        <v>186</v>
      </c>
      <c r="E202" s="13">
        <v>-1269.8</v>
      </c>
      <c r="G202" s="13"/>
      <c r="H202" s="13">
        <v>1269.8</v>
      </c>
      <c r="I202" s="13">
        <v>-1165.2</v>
      </c>
      <c r="J202" s="13"/>
      <c r="K202" s="13"/>
      <c r="L202" s="13"/>
      <c r="M202" s="13"/>
      <c r="N202" s="13"/>
      <c r="O202" s="13"/>
      <c r="P202" s="13">
        <v>-405.99</v>
      </c>
      <c r="Q202" s="13"/>
      <c r="R202" s="5">
        <f t="shared" si="3"/>
        <v>-1571.19</v>
      </c>
    </row>
    <row r="203" spans="1:18" x14ac:dyDescent="0.3">
      <c r="A203" s="3">
        <v>1251</v>
      </c>
      <c r="B203" s="3">
        <v>557</v>
      </c>
      <c r="C203" s="3"/>
      <c r="D203" s="33" t="s">
        <v>187</v>
      </c>
      <c r="E203" s="13">
        <v>-7407.71</v>
      </c>
      <c r="G203" s="13"/>
      <c r="H203" s="13">
        <v>7407.71</v>
      </c>
      <c r="I203" s="13">
        <v>-15299.73</v>
      </c>
      <c r="J203" s="13"/>
      <c r="K203" s="13"/>
      <c r="L203" s="13"/>
      <c r="M203" s="13">
        <v>-28842.59</v>
      </c>
      <c r="N203" s="13">
        <v>-27498.66</v>
      </c>
      <c r="O203" s="13"/>
      <c r="P203" s="13">
        <v>-35623.279999999999</v>
      </c>
      <c r="Q203" s="13"/>
      <c r="R203" s="5">
        <f t="shared" si="3"/>
        <v>-107264.26</v>
      </c>
    </row>
    <row r="204" spans="1:18" x14ac:dyDescent="0.3">
      <c r="A204" s="3">
        <v>1252</v>
      </c>
      <c r="B204" s="3">
        <v>558</v>
      </c>
      <c r="C204" s="3"/>
      <c r="D204" s="33" t="s">
        <v>188</v>
      </c>
      <c r="E204" s="13"/>
      <c r="G204" s="13"/>
      <c r="H204" s="13"/>
      <c r="J204" s="13"/>
      <c r="K204" s="13"/>
      <c r="L204" s="13"/>
      <c r="M204" s="13"/>
      <c r="N204" s="13"/>
      <c r="O204" s="13"/>
      <c r="P204" s="13"/>
      <c r="Q204" s="13"/>
      <c r="R204" s="5">
        <f t="shared" si="3"/>
        <v>0</v>
      </c>
    </row>
    <row r="205" spans="1:18" x14ac:dyDescent="0.3">
      <c r="A205" s="3">
        <v>1253</v>
      </c>
      <c r="B205" s="3">
        <v>559</v>
      </c>
      <c r="C205" s="3"/>
      <c r="D205" s="33" t="s">
        <v>189</v>
      </c>
      <c r="E205" s="13"/>
      <c r="G205" s="13"/>
      <c r="H205" s="13"/>
      <c r="J205" s="13"/>
      <c r="K205" s="13"/>
      <c r="L205" s="13"/>
      <c r="M205" s="13"/>
      <c r="N205" s="13"/>
      <c r="O205" s="13"/>
      <c r="P205" s="13"/>
      <c r="Q205" s="13"/>
      <c r="R205" s="5">
        <f t="shared" si="3"/>
        <v>0</v>
      </c>
    </row>
    <row r="206" spans="1:18" x14ac:dyDescent="0.3">
      <c r="A206" s="3">
        <v>1254</v>
      </c>
      <c r="B206" s="3">
        <v>560</v>
      </c>
      <c r="C206" s="3"/>
      <c r="D206" s="33" t="s">
        <v>190</v>
      </c>
      <c r="E206" s="13">
        <v>-7782.01</v>
      </c>
      <c r="G206" s="13"/>
      <c r="H206" s="13">
        <v>7782.01</v>
      </c>
      <c r="I206" s="13">
        <v>-4498</v>
      </c>
      <c r="J206" s="13"/>
      <c r="K206" s="13"/>
      <c r="L206" s="13"/>
      <c r="M206" s="13">
        <v>-5600.34</v>
      </c>
      <c r="N206" s="13">
        <v>-3914.78</v>
      </c>
      <c r="O206" s="13"/>
      <c r="P206" s="13">
        <v>-2958.43</v>
      </c>
      <c r="Q206" s="13"/>
      <c r="R206" s="5">
        <f t="shared" si="3"/>
        <v>-16971.55</v>
      </c>
    </row>
    <row r="207" spans="1:18" x14ac:dyDescent="0.3">
      <c r="A207" s="3">
        <v>1255</v>
      </c>
      <c r="B207" s="3">
        <v>561</v>
      </c>
      <c r="C207" s="3"/>
      <c r="D207" s="33" t="s">
        <v>191</v>
      </c>
      <c r="E207" s="13">
        <v>-7973.85</v>
      </c>
      <c r="G207" s="13"/>
      <c r="H207" s="13">
        <v>7973.85</v>
      </c>
      <c r="I207" s="13">
        <v>-10169.799999999999</v>
      </c>
      <c r="J207" s="13"/>
      <c r="K207" s="13"/>
      <c r="L207" s="13"/>
      <c r="M207" s="13">
        <v>-13044.27</v>
      </c>
      <c r="N207" s="13">
        <v>-4765.03</v>
      </c>
      <c r="O207" s="13"/>
      <c r="P207" s="13">
        <v>-7521.79</v>
      </c>
      <c r="Q207" s="13"/>
      <c r="R207" s="5">
        <f t="shared" si="3"/>
        <v>-35500.89</v>
      </c>
    </row>
    <row r="208" spans="1:18" x14ac:dyDescent="0.3">
      <c r="A208" s="3">
        <v>1257</v>
      </c>
      <c r="B208" s="3">
        <v>563</v>
      </c>
      <c r="C208" s="3">
        <v>881</v>
      </c>
      <c r="D208" s="33" t="s">
        <v>192</v>
      </c>
      <c r="E208" s="13"/>
      <c r="G208" s="13"/>
      <c r="H208" s="13"/>
      <c r="J208" s="13"/>
      <c r="K208" s="13"/>
      <c r="L208" s="13"/>
      <c r="M208" s="13"/>
      <c r="N208" s="13">
        <v>-1660.69</v>
      </c>
      <c r="O208" s="13"/>
      <c r="P208" s="13">
        <v>-2654.4</v>
      </c>
      <c r="Q208" s="13"/>
      <c r="R208" s="5">
        <f t="shared" si="3"/>
        <v>-4315.09</v>
      </c>
    </row>
    <row r="209" spans="1:18" x14ac:dyDescent="0.3">
      <c r="A209" s="3">
        <v>1258</v>
      </c>
      <c r="B209" s="3">
        <v>564</v>
      </c>
      <c r="C209" s="3"/>
      <c r="D209" s="33" t="s">
        <v>193</v>
      </c>
      <c r="E209" s="13"/>
      <c r="G209" s="13"/>
      <c r="H209" s="13"/>
      <c r="J209" s="13"/>
      <c r="K209" s="13"/>
      <c r="L209" s="13"/>
      <c r="M209" s="13"/>
      <c r="N209" s="13"/>
      <c r="O209" s="13"/>
      <c r="P209" s="13"/>
      <c r="Q209" s="13"/>
      <c r="R209" s="5">
        <f t="shared" si="3"/>
        <v>0</v>
      </c>
    </row>
    <row r="210" spans="1:18" x14ac:dyDescent="0.3">
      <c r="A210" s="3">
        <v>1259</v>
      </c>
      <c r="B210" s="3">
        <v>565</v>
      </c>
      <c r="C210" s="3"/>
      <c r="D210" s="33" t="s">
        <v>194</v>
      </c>
      <c r="E210" s="13"/>
      <c r="G210" s="13"/>
      <c r="H210" s="13"/>
      <c r="J210" s="13"/>
      <c r="K210" s="13"/>
      <c r="L210" s="13"/>
      <c r="M210" s="13"/>
      <c r="N210" s="13"/>
      <c r="O210" s="13"/>
      <c r="P210" s="13"/>
      <c r="Q210" s="13"/>
      <c r="R210" s="5">
        <f t="shared" si="3"/>
        <v>0</v>
      </c>
    </row>
    <row r="211" spans="1:18" x14ac:dyDescent="0.3">
      <c r="A211" s="3">
        <v>1261</v>
      </c>
      <c r="B211" s="3">
        <v>568</v>
      </c>
      <c r="C211" s="3"/>
      <c r="D211" s="33" t="s">
        <v>195</v>
      </c>
      <c r="E211" s="13"/>
      <c r="G211" s="13"/>
      <c r="H211" s="13"/>
      <c r="J211" s="13"/>
      <c r="K211" s="13"/>
      <c r="L211" s="13"/>
      <c r="M211" s="13"/>
      <c r="N211" s="13"/>
      <c r="O211" s="13"/>
      <c r="P211" s="13"/>
      <c r="Q211" s="13"/>
      <c r="R211" s="5">
        <f t="shared" si="3"/>
        <v>0</v>
      </c>
    </row>
    <row r="212" spans="1:18" x14ac:dyDescent="0.3">
      <c r="A212" s="3">
        <v>1262</v>
      </c>
      <c r="B212" s="3">
        <v>570</v>
      </c>
      <c r="C212" s="3">
        <v>848</v>
      </c>
      <c r="D212" s="33" t="s">
        <v>196</v>
      </c>
      <c r="E212" s="13"/>
      <c r="G212" s="13"/>
      <c r="H212" s="13"/>
      <c r="J212" s="13"/>
      <c r="K212" s="13"/>
      <c r="L212" s="13"/>
      <c r="M212" s="13"/>
      <c r="N212" s="13"/>
      <c r="O212" s="13"/>
      <c r="P212" s="13"/>
      <c r="Q212" s="13"/>
      <c r="R212" s="5">
        <f t="shared" si="3"/>
        <v>0</v>
      </c>
    </row>
    <row r="213" spans="1:18" x14ac:dyDescent="0.3">
      <c r="A213" s="3">
        <v>1264</v>
      </c>
      <c r="B213" s="3">
        <v>572</v>
      </c>
      <c r="C213" s="3"/>
      <c r="D213" s="33" t="s">
        <v>197</v>
      </c>
      <c r="E213" s="13">
        <v>-3705.44</v>
      </c>
      <c r="G213" s="13"/>
      <c r="H213" s="13">
        <v>3705.44</v>
      </c>
      <c r="I213" s="13">
        <v>-14623.08</v>
      </c>
      <c r="J213" s="13"/>
      <c r="K213" s="13"/>
      <c r="L213" s="13">
        <v>134.57</v>
      </c>
      <c r="M213" s="13">
        <v>-24628.54</v>
      </c>
      <c r="N213" s="13">
        <v>-20737.95</v>
      </c>
      <c r="O213" s="13"/>
      <c r="P213" s="13">
        <v>-21702.28</v>
      </c>
      <c r="Q213" s="13"/>
      <c r="R213" s="5">
        <f t="shared" si="3"/>
        <v>-81557.279999999999</v>
      </c>
    </row>
    <row r="214" spans="1:18" x14ac:dyDescent="0.3">
      <c r="A214" s="3">
        <v>1265</v>
      </c>
      <c r="B214" s="3">
        <v>574</v>
      </c>
      <c r="C214" s="3"/>
      <c r="D214" s="33" t="s">
        <v>198</v>
      </c>
      <c r="E214" s="13">
        <v>-5177.01</v>
      </c>
      <c r="G214" s="13"/>
      <c r="H214" s="13">
        <v>5177.01</v>
      </c>
      <c r="I214" s="13">
        <v>-14637.67</v>
      </c>
      <c r="J214" s="13"/>
      <c r="K214" s="13"/>
      <c r="L214" s="13"/>
      <c r="M214" s="13">
        <v>-15200.93</v>
      </c>
      <c r="N214" s="13">
        <v>-7938.5</v>
      </c>
      <c r="O214" s="13"/>
      <c r="P214" s="13">
        <v>-3989.14</v>
      </c>
      <c r="Q214" s="13"/>
      <c r="R214" s="5">
        <f t="shared" si="3"/>
        <v>-41766.239999999998</v>
      </c>
    </row>
    <row r="215" spans="1:18" x14ac:dyDescent="0.3">
      <c r="A215" s="3">
        <v>1266</v>
      </c>
      <c r="B215" s="3">
        <v>575</v>
      </c>
      <c r="C215" s="3"/>
      <c r="D215" s="33" t="s">
        <v>199</v>
      </c>
      <c r="E215" s="13">
        <v>-3614.47</v>
      </c>
      <c r="G215" s="13"/>
      <c r="H215" s="13">
        <v>3614.47</v>
      </c>
      <c r="I215" s="13">
        <v>-14454.64</v>
      </c>
      <c r="J215" s="13"/>
      <c r="K215" s="13"/>
      <c r="L215" s="13"/>
      <c r="M215" s="13">
        <v>-24139.74</v>
      </c>
      <c r="N215" s="13">
        <v>-15491.83</v>
      </c>
      <c r="O215" s="13"/>
      <c r="P215" s="13">
        <v>-25167.14</v>
      </c>
      <c r="Q215" s="13"/>
      <c r="R215" s="5">
        <f t="shared" si="3"/>
        <v>-79253.350000000006</v>
      </c>
    </row>
    <row r="216" spans="1:18" x14ac:dyDescent="0.3">
      <c r="A216" s="3">
        <v>1267</v>
      </c>
      <c r="B216" s="3">
        <v>576</v>
      </c>
      <c r="C216" s="3">
        <v>891</v>
      </c>
      <c r="D216" s="33" t="s">
        <v>200</v>
      </c>
      <c r="E216" s="13"/>
      <c r="G216" s="13"/>
      <c r="H216" s="13"/>
      <c r="J216" s="13"/>
      <c r="K216" s="13"/>
      <c r="L216" s="13"/>
      <c r="M216" s="13"/>
      <c r="N216" s="13"/>
      <c r="O216" s="13"/>
      <c r="P216" s="13"/>
      <c r="Q216" s="13"/>
      <c r="R216" s="5">
        <f t="shared" si="3"/>
        <v>0</v>
      </c>
    </row>
    <row r="217" spans="1:18" x14ac:dyDescent="0.3">
      <c r="A217" s="3">
        <v>1270</v>
      </c>
      <c r="B217" s="3">
        <v>791</v>
      </c>
      <c r="C217" s="3"/>
      <c r="D217" s="33" t="s">
        <v>201</v>
      </c>
      <c r="E217" s="13">
        <v>-3597.63</v>
      </c>
      <c r="G217" s="13"/>
      <c r="H217" s="13">
        <v>3597.63</v>
      </c>
      <c r="I217" s="13">
        <v>-3952.3</v>
      </c>
      <c r="J217" s="13"/>
      <c r="K217" s="13"/>
      <c r="L217" s="13"/>
      <c r="M217" s="13">
        <v>-5201.22</v>
      </c>
      <c r="N217" s="13">
        <v>-2996.84</v>
      </c>
      <c r="O217" s="13"/>
      <c r="P217" s="13">
        <v>-6322.85</v>
      </c>
      <c r="Q217" s="13"/>
      <c r="R217" s="5">
        <f t="shared" si="3"/>
        <v>-18473.21</v>
      </c>
    </row>
    <row r="218" spans="1:18" x14ac:dyDescent="0.3">
      <c r="A218" s="3">
        <v>1271</v>
      </c>
      <c r="B218" s="3">
        <v>792</v>
      </c>
      <c r="C218" s="3"/>
      <c r="D218" s="33" t="s">
        <v>202</v>
      </c>
      <c r="E218" s="13"/>
      <c r="G218" s="13"/>
      <c r="H218" s="13"/>
      <c r="J218" s="13"/>
      <c r="K218" s="13"/>
      <c r="L218" s="13"/>
      <c r="M218" s="13"/>
      <c r="N218" s="13"/>
      <c r="O218" s="13"/>
      <c r="P218" s="13"/>
      <c r="Q218" s="13"/>
      <c r="R218" s="5">
        <f t="shared" si="3"/>
        <v>0</v>
      </c>
    </row>
    <row r="219" spans="1:18" x14ac:dyDescent="0.3">
      <c r="A219" s="3">
        <v>1272</v>
      </c>
      <c r="B219" s="3">
        <v>793</v>
      </c>
      <c r="C219" s="3"/>
      <c r="D219" s="33" t="s">
        <v>203</v>
      </c>
      <c r="E219" s="13"/>
      <c r="G219" s="13"/>
      <c r="H219" s="13"/>
      <c r="J219" s="13"/>
      <c r="K219" s="13"/>
      <c r="L219" s="13"/>
      <c r="M219" s="13"/>
      <c r="N219" s="13"/>
      <c r="O219" s="13"/>
      <c r="P219" s="13"/>
      <c r="Q219" s="13"/>
      <c r="R219" s="5">
        <f t="shared" si="3"/>
        <v>0</v>
      </c>
    </row>
    <row r="220" spans="1:18" x14ac:dyDescent="0.3">
      <c r="A220" s="3">
        <v>3152</v>
      </c>
      <c r="B220" s="3">
        <v>801</v>
      </c>
      <c r="C220" s="3"/>
      <c r="D220" s="33" t="s">
        <v>204</v>
      </c>
      <c r="E220" s="13">
        <v>-3932.12</v>
      </c>
      <c r="G220" s="13"/>
      <c r="H220" s="13">
        <v>3932.12</v>
      </c>
      <c r="I220" s="13">
        <v>-26507.82</v>
      </c>
      <c r="J220" s="13"/>
      <c r="K220" s="13"/>
      <c r="L220" s="13"/>
      <c r="M220" s="13">
        <v>-190048.68</v>
      </c>
      <c r="N220" s="13">
        <v>-46337.24</v>
      </c>
      <c r="O220" s="13"/>
      <c r="P220" s="13">
        <v>-82847.350000000006</v>
      </c>
      <c r="Q220" s="13"/>
      <c r="R220" s="5">
        <f t="shared" si="3"/>
        <v>-345741.08999999997</v>
      </c>
    </row>
    <row r="221" spans="1:18" x14ac:dyDescent="0.3">
      <c r="A221" s="3">
        <v>3156</v>
      </c>
      <c r="B221" s="3">
        <v>802</v>
      </c>
      <c r="C221" s="3"/>
      <c r="D221" s="33" t="s">
        <v>205</v>
      </c>
      <c r="E221" s="13">
        <v>-8610.9699999999993</v>
      </c>
      <c r="G221" s="13"/>
      <c r="H221" s="13">
        <v>8610.9699999999993</v>
      </c>
      <c r="I221" s="13">
        <v>-24826.89</v>
      </c>
      <c r="J221" s="13"/>
      <c r="K221" s="13"/>
      <c r="L221" s="13"/>
      <c r="M221" s="13">
        <v>-60244.15</v>
      </c>
      <c r="N221" s="13">
        <v>-28317.5</v>
      </c>
      <c r="O221" s="13"/>
      <c r="P221" s="13">
        <v>-32925.94</v>
      </c>
      <c r="Q221" s="13"/>
      <c r="R221" s="5">
        <f t="shared" si="3"/>
        <v>-146314.48000000001</v>
      </c>
    </row>
    <row r="222" spans="1:18" x14ac:dyDescent="0.3">
      <c r="A222" s="3">
        <v>3157</v>
      </c>
      <c r="B222" s="3">
        <v>804</v>
      </c>
      <c r="C222" s="3"/>
      <c r="D222" s="33" t="s">
        <v>206</v>
      </c>
      <c r="E222" s="13">
        <v>-19915.97</v>
      </c>
      <c r="G222" s="13"/>
      <c r="H222" s="13">
        <v>19915.97</v>
      </c>
      <c r="I222" s="13">
        <v>-43802.77</v>
      </c>
      <c r="J222" s="13"/>
      <c r="K222" s="13"/>
      <c r="L222" s="13"/>
      <c r="M222" s="13">
        <v>-47708.84</v>
      </c>
      <c r="N222" s="13">
        <v>-29567.74</v>
      </c>
      <c r="O222" s="13"/>
      <c r="P222" s="13">
        <v>-49344.93</v>
      </c>
      <c r="Q222" s="13"/>
      <c r="R222" s="5">
        <f t="shared" si="3"/>
        <v>-170424.28</v>
      </c>
    </row>
    <row r="223" spans="1:18" x14ac:dyDescent="0.3">
      <c r="A223" s="3">
        <v>3158</v>
      </c>
      <c r="B223" s="3">
        <v>805</v>
      </c>
      <c r="C223" s="3"/>
      <c r="D223" s="33" t="s">
        <v>207</v>
      </c>
      <c r="E223" s="13">
        <v>-9811.9500000000007</v>
      </c>
      <c r="G223" s="13"/>
      <c r="H223" s="13">
        <v>9811.9500000000007</v>
      </c>
      <c r="I223" s="13">
        <v>-12892.53</v>
      </c>
      <c r="J223" s="13"/>
      <c r="K223" s="13"/>
      <c r="L223" s="13"/>
      <c r="M223" s="13">
        <v>-13442.5</v>
      </c>
      <c r="N223" s="13">
        <v>-6288.5</v>
      </c>
      <c r="O223" s="13"/>
      <c r="P223" s="13">
        <v>-8227.4</v>
      </c>
      <c r="Q223" s="13"/>
      <c r="R223" s="5">
        <f t="shared" si="3"/>
        <v>-40850.93</v>
      </c>
    </row>
    <row r="224" spans="1:18" x14ac:dyDescent="0.3">
      <c r="A224" s="3">
        <v>3206</v>
      </c>
      <c r="B224" s="3">
        <v>809</v>
      </c>
      <c r="C224" s="3"/>
      <c r="D224" s="33" t="s">
        <v>208</v>
      </c>
      <c r="E224" s="13">
        <v>-13365.18</v>
      </c>
      <c r="G224" s="13"/>
      <c r="H224" s="13">
        <v>13365.18</v>
      </c>
      <c r="I224" s="13">
        <v>-30224.18</v>
      </c>
      <c r="J224" s="13"/>
      <c r="K224" s="13"/>
      <c r="L224" s="13"/>
      <c r="M224" s="13">
        <v>-39735.67</v>
      </c>
      <c r="N224" s="13">
        <v>-41535.040000000001</v>
      </c>
      <c r="O224" s="13"/>
      <c r="P224" s="13">
        <v>-40321.21</v>
      </c>
      <c r="Q224" s="13"/>
      <c r="R224" s="5">
        <f t="shared" si="3"/>
        <v>-151816.1</v>
      </c>
    </row>
    <row r="225" spans="1:18" x14ac:dyDescent="0.3">
      <c r="A225" s="3">
        <v>3159</v>
      </c>
      <c r="B225" s="3">
        <v>810</v>
      </c>
      <c r="C225" s="3"/>
      <c r="D225" s="33" t="s">
        <v>209</v>
      </c>
      <c r="E225" s="13">
        <v>-11418.7</v>
      </c>
      <c r="G225" s="13"/>
      <c r="H225" s="13">
        <v>11418.7</v>
      </c>
      <c r="I225" s="13">
        <v>-26244.99</v>
      </c>
      <c r="J225" s="13"/>
      <c r="K225" s="13"/>
      <c r="L225" s="13"/>
      <c r="M225" s="13">
        <v>-25802.81</v>
      </c>
      <c r="N225" s="13">
        <v>-25564.18</v>
      </c>
      <c r="O225" s="13"/>
      <c r="P225" s="13">
        <v>-19180.8</v>
      </c>
      <c r="Q225" s="13"/>
      <c r="R225" s="5">
        <f t="shared" si="3"/>
        <v>-96792.780000000013</v>
      </c>
    </row>
    <row r="226" spans="1:18" x14ac:dyDescent="0.3">
      <c r="A226" s="3">
        <v>3160</v>
      </c>
      <c r="B226" s="3">
        <v>812</v>
      </c>
      <c r="C226" s="3"/>
      <c r="D226" s="33" t="s">
        <v>210</v>
      </c>
      <c r="E226" s="13">
        <v>-5175.63</v>
      </c>
      <c r="G226" s="13"/>
      <c r="H226" s="13">
        <v>5175.63</v>
      </c>
      <c r="I226" s="13">
        <v>-11959.99</v>
      </c>
      <c r="J226" s="13"/>
      <c r="K226" s="13"/>
      <c r="L226" s="13"/>
      <c r="M226" s="13">
        <v>-23430.86</v>
      </c>
      <c r="N226" s="13">
        <v>-8035.64</v>
      </c>
      <c r="O226" s="13"/>
      <c r="P226" s="13">
        <v>-14938.16</v>
      </c>
      <c r="Q226" s="13"/>
      <c r="R226" s="5">
        <f t="shared" si="3"/>
        <v>-58364.649999999994</v>
      </c>
    </row>
    <row r="227" spans="1:18" x14ac:dyDescent="0.3">
      <c r="A227" s="3">
        <v>3161</v>
      </c>
      <c r="B227" s="3">
        <v>813</v>
      </c>
      <c r="C227" s="3"/>
      <c r="D227" s="33" t="s">
        <v>211</v>
      </c>
      <c r="E227" s="13">
        <v>-4795.6499999999996</v>
      </c>
      <c r="G227" s="13"/>
      <c r="H227" s="13">
        <v>4795.6499999999996</v>
      </c>
      <c r="I227" s="13">
        <v>-10631.59</v>
      </c>
      <c r="J227" s="13"/>
      <c r="K227" s="13"/>
      <c r="L227" s="13"/>
      <c r="M227" s="13">
        <v>-44983.3</v>
      </c>
      <c r="N227" s="13">
        <v>-22466.46</v>
      </c>
      <c r="O227" s="13"/>
      <c r="P227" s="13">
        <v>-30530.99</v>
      </c>
      <c r="Q227" s="13"/>
      <c r="R227" s="5">
        <f t="shared" si="3"/>
        <v>-108612.34000000001</v>
      </c>
    </row>
    <row r="228" spans="1:18" x14ac:dyDescent="0.3">
      <c r="A228" s="3">
        <v>3162</v>
      </c>
      <c r="B228" s="3">
        <v>814</v>
      </c>
      <c r="C228" s="3"/>
      <c r="D228" s="33" t="s">
        <v>212</v>
      </c>
      <c r="E228" s="13">
        <v>-10787.74</v>
      </c>
      <c r="G228" s="13"/>
      <c r="H228" s="13">
        <v>10787.74</v>
      </c>
      <c r="I228" s="13">
        <v>-19608.8</v>
      </c>
      <c r="J228" s="13"/>
      <c r="K228" s="13"/>
      <c r="L228" s="13"/>
      <c r="M228" s="13">
        <v>-25056.59</v>
      </c>
      <c r="N228" s="13">
        <v>-13146.44</v>
      </c>
      <c r="O228" s="13"/>
      <c r="P228" s="13">
        <v>-8688.9500000000007</v>
      </c>
      <c r="Q228" s="13"/>
      <c r="R228" s="5">
        <f t="shared" si="3"/>
        <v>-66500.78</v>
      </c>
    </row>
    <row r="229" spans="1:18" x14ac:dyDescent="0.3">
      <c r="A229" s="3">
        <v>3163</v>
      </c>
      <c r="B229" s="3">
        <v>816</v>
      </c>
      <c r="C229" s="3"/>
      <c r="D229" s="33" t="s">
        <v>213</v>
      </c>
      <c r="E229" s="13">
        <v>-8794.39</v>
      </c>
      <c r="G229" s="13"/>
      <c r="H229" s="13">
        <v>8794.39</v>
      </c>
      <c r="I229" s="13">
        <v>-29159.43</v>
      </c>
      <c r="J229" s="13"/>
      <c r="K229" s="13"/>
      <c r="L229" s="13"/>
      <c r="M229" s="13">
        <v>-44367.71</v>
      </c>
      <c r="N229" s="13">
        <v>-40410.68</v>
      </c>
      <c r="O229" s="13"/>
      <c r="P229" s="13">
        <v>-50073.58</v>
      </c>
      <c r="Q229" s="13"/>
      <c r="R229" s="5">
        <f t="shared" si="3"/>
        <v>-164011.40000000002</v>
      </c>
    </row>
    <row r="230" spans="1:18" x14ac:dyDescent="0.3">
      <c r="A230" s="3">
        <v>3164</v>
      </c>
      <c r="B230" s="3">
        <v>818</v>
      </c>
      <c r="C230" s="3"/>
      <c r="D230" s="33" t="s">
        <v>214</v>
      </c>
      <c r="E230" s="13">
        <v>-2963.79</v>
      </c>
      <c r="G230" s="13">
        <f>459.38+177.31</f>
        <v>636.69000000000005</v>
      </c>
      <c r="H230" s="13">
        <v>2963.79</v>
      </c>
      <c r="I230" s="13">
        <v>-8960.0499999999993</v>
      </c>
      <c r="J230" s="13"/>
      <c r="K230" s="13"/>
      <c r="L230" s="13"/>
      <c r="M230" s="13">
        <v>-5140.16</v>
      </c>
      <c r="N230" s="13">
        <v>-2876.22</v>
      </c>
      <c r="O230" s="13"/>
      <c r="P230" s="13">
        <v>-1875.68</v>
      </c>
      <c r="Q230" s="13"/>
      <c r="R230" s="5">
        <f t="shared" si="3"/>
        <v>-18215.419999999998</v>
      </c>
    </row>
    <row r="231" spans="1:18" x14ac:dyDescent="0.3">
      <c r="A231" s="3">
        <v>3165</v>
      </c>
      <c r="B231" s="3">
        <v>819</v>
      </c>
      <c r="C231" s="3"/>
      <c r="D231" s="33" t="s">
        <v>215</v>
      </c>
      <c r="E231" s="13">
        <v>-18741.39</v>
      </c>
      <c r="G231" s="13"/>
      <c r="H231" s="13">
        <v>18741.39</v>
      </c>
      <c r="I231" s="13">
        <v>-32440.02</v>
      </c>
      <c r="J231" s="13"/>
      <c r="K231" s="13"/>
      <c r="L231" s="13"/>
      <c r="M231" s="13">
        <v>-28213.93</v>
      </c>
      <c r="N231" s="13">
        <v>-15138.1</v>
      </c>
      <c r="O231" s="13"/>
      <c r="P231" s="13">
        <v>-31067.439999999999</v>
      </c>
      <c r="Q231" s="13"/>
      <c r="R231" s="5">
        <f t="shared" si="3"/>
        <v>-106859.49</v>
      </c>
    </row>
    <row r="232" spans="1:18" x14ac:dyDescent="0.3">
      <c r="A232" s="3">
        <v>3166</v>
      </c>
      <c r="B232" s="3">
        <v>820</v>
      </c>
      <c r="C232" s="3"/>
      <c r="D232" s="33" t="s">
        <v>216</v>
      </c>
      <c r="E232" s="13">
        <v>-4342.0200000000004</v>
      </c>
      <c r="G232" s="13"/>
      <c r="H232" s="13">
        <v>4342.0200000000004</v>
      </c>
      <c r="I232" s="13">
        <v>-9493.69</v>
      </c>
      <c r="J232" s="13"/>
      <c r="K232" s="13"/>
      <c r="L232" s="13"/>
      <c r="M232" s="13">
        <v>-8268.8700000000008</v>
      </c>
      <c r="N232" s="13">
        <v>-7311.99</v>
      </c>
      <c r="O232" s="13"/>
      <c r="P232" s="13">
        <v>-8170.29</v>
      </c>
      <c r="Q232" s="13"/>
      <c r="R232" s="5">
        <f t="shared" si="3"/>
        <v>-33244.840000000004</v>
      </c>
    </row>
    <row r="233" spans="1:18" x14ac:dyDescent="0.3">
      <c r="A233" s="3">
        <v>3167</v>
      </c>
      <c r="B233" s="3">
        <v>821</v>
      </c>
      <c r="C233" s="3"/>
      <c r="D233" s="33" t="s">
        <v>217</v>
      </c>
      <c r="E233" s="13">
        <v>-10458.34</v>
      </c>
      <c r="G233" s="13"/>
      <c r="H233" s="13">
        <v>10458.34</v>
      </c>
      <c r="I233" s="13">
        <v>-5180.59</v>
      </c>
      <c r="J233" s="13"/>
      <c r="K233" s="13"/>
      <c r="L233" s="13"/>
      <c r="M233" s="13">
        <v>-3682.43</v>
      </c>
      <c r="N233" s="13">
        <v>-3347.33</v>
      </c>
      <c r="O233" s="13"/>
      <c r="P233" s="13">
        <v>-7853.78</v>
      </c>
      <c r="Q233" s="13"/>
      <c r="R233" s="5">
        <f t="shared" si="3"/>
        <v>-20064.13</v>
      </c>
    </row>
    <row r="234" spans="1:18" x14ac:dyDescent="0.3">
      <c r="A234" s="3">
        <v>3217</v>
      </c>
      <c r="B234" s="3">
        <v>822</v>
      </c>
      <c r="C234" s="3"/>
      <c r="D234" s="33" t="s">
        <v>218</v>
      </c>
      <c r="E234" s="13">
        <v>-6353.47</v>
      </c>
      <c r="G234" s="13"/>
      <c r="H234" s="13">
        <v>6353.47</v>
      </c>
      <c r="I234" s="13">
        <v>-8235.6200000000008</v>
      </c>
      <c r="J234" s="13"/>
      <c r="K234" s="13"/>
      <c r="L234" s="13"/>
      <c r="M234" s="13">
        <v>-7367.21</v>
      </c>
      <c r="N234" s="13">
        <v>-5497.7</v>
      </c>
      <c r="O234" s="13"/>
      <c r="P234" s="13">
        <v>-7386.54</v>
      </c>
      <c r="Q234" s="13"/>
      <c r="R234" s="5">
        <f t="shared" si="3"/>
        <v>-28487.070000000003</v>
      </c>
    </row>
    <row r="235" spans="1:18" x14ac:dyDescent="0.3">
      <c r="A235" s="3">
        <v>3168</v>
      </c>
      <c r="B235" s="3">
        <v>823</v>
      </c>
      <c r="C235" s="3"/>
      <c r="D235" s="33" t="s">
        <v>219</v>
      </c>
      <c r="E235" s="13">
        <v>-1290.99</v>
      </c>
      <c r="G235" s="13"/>
      <c r="H235" s="13">
        <v>1290.99</v>
      </c>
      <c r="I235" s="13">
        <v>-1566.29</v>
      </c>
      <c r="J235" s="13"/>
      <c r="K235" s="13"/>
      <c r="L235" s="13"/>
      <c r="M235" s="13">
        <v>-109.78</v>
      </c>
      <c r="N235" s="13">
        <v>-280.60000000000002</v>
      </c>
      <c r="O235" s="13"/>
      <c r="P235" s="13"/>
      <c r="Q235" s="13"/>
      <c r="R235" s="5">
        <f t="shared" si="3"/>
        <v>-1956.67</v>
      </c>
    </row>
    <row r="236" spans="1:18" x14ac:dyDescent="0.3">
      <c r="A236" s="3">
        <v>3169</v>
      </c>
      <c r="B236" s="3">
        <v>824</v>
      </c>
      <c r="C236" s="3"/>
      <c r="D236" s="33" t="s">
        <v>220</v>
      </c>
      <c r="E236" s="13"/>
      <c r="G236" s="13"/>
      <c r="H236" s="13"/>
      <c r="J236" s="13"/>
      <c r="K236" s="13"/>
      <c r="L236" s="13"/>
      <c r="M236" s="13"/>
      <c r="N236" s="13"/>
      <c r="O236" s="13"/>
      <c r="P236" s="13"/>
      <c r="Q236" s="13"/>
      <c r="R236" s="5">
        <f t="shared" si="3"/>
        <v>0</v>
      </c>
    </row>
    <row r="237" spans="1:18" x14ac:dyDescent="0.3">
      <c r="A237" s="3">
        <v>3170</v>
      </c>
      <c r="B237" s="3">
        <v>825</v>
      </c>
      <c r="C237" s="3"/>
      <c r="D237" s="33" t="s">
        <v>221</v>
      </c>
      <c r="E237" s="13">
        <v>-5648.49</v>
      </c>
      <c r="G237" s="13"/>
      <c r="H237" s="13">
        <v>5648.49</v>
      </c>
      <c r="I237" s="13">
        <v>-13258.06</v>
      </c>
      <c r="J237" s="13"/>
      <c r="K237" s="13"/>
      <c r="L237" s="13"/>
      <c r="M237" s="13">
        <v>-13408.44</v>
      </c>
      <c r="N237" s="13">
        <v>-3540.67</v>
      </c>
      <c r="O237" s="13"/>
      <c r="P237" s="13">
        <v>-13837.82</v>
      </c>
      <c r="Q237" s="13"/>
      <c r="R237" s="5">
        <f t="shared" si="3"/>
        <v>-44044.99</v>
      </c>
    </row>
    <row r="238" spans="1:18" x14ac:dyDescent="0.3">
      <c r="A238" s="3">
        <v>3171</v>
      </c>
      <c r="B238" s="3">
        <v>826</v>
      </c>
      <c r="C238" s="3"/>
      <c r="D238" s="33" t="s">
        <v>222</v>
      </c>
      <c r="E238" s="13"/>
      <c r="G238" s="13"/>
      <c r="H238" s="13"/>
      <c r="J238" s="13"/>
      <c r="K238" s="13"/>
      <c r="L238" s="13"/>
      <c r="M238" s="13"/>
      <c r="N238" s="13"/>
      <c r="O238" s="13"/>
      <c r="P238" s="13"/>
      <c r="Q238" s="13"/>
      <c r="R238" s="5">
        <f t="shared" si="3"/>
        <v>0</v>
      </c>
    </row>
    <row r="239" spans="1:18" x14ac:dyDescent="0.3">
      <c r="A239" s="3">
        <v>3172</v>
      </c>
      <c r="B239" s="3">
        <v>834</v>
      </c>
      <c r="C239" s="3"/>
      <c r="D239" s="33" t="s">
        <v>223</v>
      </c>
      <c r="E239" s="13">
        <v>-7664.15</v>
      </c>
      <c r="G239" s="13">
        <v>248.22</v>
      </c>
      <c r="H239" s="13">
        <v>7664.15</v>
      </c>
      <c r="I239" s="13">
        <v>-13214.6</v>
      </c>
      <c r="J239" s="13"/>
      <c r="K239" s="13"/>
      <c r="L239" s="13"/>
      <c r="M239" s="13">
        <v>-18865.71</v>
      </c>
      <c r="N239" s="13">
        <v>-11337.75</v>
      </c>
      <c r="O239" s="13"/>
      <c r="P239" s="13">
        <v>-24478.799999999999</v>
      </c>
      <c r="Q239" s="13"/>
      <c r="R239" s="5">
        <f t="shared" si="3"/>
        <v>-67648.639999999999</v>
      </c>
    </row>
    <row r="240" spans="1:18" x14ac:dyDescent="0.3">
      <c r="A240" s="3">
        <v>3173</v>
      </c>
      <c r="B240" s="3">
        <v>838</v>
      </c>
      <c r="C240" s="3"/>
      <c r="D240" s="33" t="s">
        <v>224</v>
      </c>
      <c r="E240" s="13"/>
      <c r="G240" s="13"/>
      <c r="H240" s="13"/>
      <c r="J240" s="13"/>
      <c r="K240" s="13"/>
      <c r="L240" s="13"/>
      <c r="M240" s="13"/>
      <c r="N240" s="13"/>
      <c r="O240" s="13"/>
      <c r="P240" s="13">
        <v>-2528.66</v>
      </c>
      <c r="Q240" s="13"/>
      <c r="R240" s="5">
        <f t="shared" si="3"/>
        <v>-2528.66</v>
      </c>
    </row>
    <row r="241" spans="1:18" x14ac:dyDescent="0.3">
      <c r="A241" s="3">
        <v>3174</v>
      </c>
      <c r="B241" s="3">
        <v>839</v>
      </c>
      <c r="C241" s="3"/>
      <c r="D241" s="33" t="s">
        <v>225</v>
      </c>
      <c r="E241" s="13"/>
      <c r="G241" s="13"/>
      <c r="H241" s="13"/>
      <c r="J241" s="13"/>
      <c r="K241" s="13"/>
      <c r="L241" s="13"/>
      <c r="M241" s="13"/>
      <c r="N241" s="13"/>
      <c r="O241" s="13"/>
      <c r="P241" s="13"/>
      <c r="Q241" s="13"/>
      <c r="R241" s="5">
        <f t="shared" si="3"/>
        <v>0</v>
      </c>
    </row>
    <row r="242" spans="1:18" x14ac:dyDescent="0.3">
      <c r="A242" s="3">
        <v>3199</v>
      </c>
      <c r="B242" s="3">
        <v>850</v>
      </c>
      <c r="C242" s="3"/>
      <c r="D242" s="33" t="s">
        <v>226</v>
      </c>
      <c r="E242" s="13"/>
      <c r="G242" s="13"/>
      <c r="H242" s="13"/>
      <c r="J242" s="13"/>
      <c r="K242" s="13"/>
      <c r="L242" s="13"/>
      <c r="M242" s="13"/>
      <c r="N242" s="13"/>
      <c r="O242" s="13"/>
      <c r="P242" s="13"/>
      <c r="Q242" s="13"/>
      <c r="R242" s="5">
        <f t="shared" si="3"/>
        <v>0</v>
      </c>
    </row>
    <row r="243" spans="1:18" x14ac:dyDescent="0.3">
      <c r="A243" s="3">
        <v>3175</v>
      </c>
      <c r="B243" s="3">
        <v>867</v>
      </c>
      <c r="C243" s="3"/>
      <c r="D243" s="33" t="s">
        <v>227</v>
      </c>
      <c r="E243" s="13">
        <v>-1602.16</v>
      </c>
      <c r="G243" s="13"/>
      <c r="H243" s="13">
        <v>1602.16</v>
      </c>
      <c r="I243" s="13">
        <v>-1602.16</v>
      </c>
      <c r="J243" s="13"/>
      <c r="K243" s="13"/>
      <c r="L243" s="13"/>
      <c r="M243" s="13">
        <v>303.68</v>
      </c>
      <c r="N243" s="13">
        <v>-70.92</v>
      </c>
      <c r="O243" s="13"/>
      <c r="P243" s="13"/>
      <c r="Q243" s="13"/>
      <c r="R243" s="5">
        <f t="shared" si="3"/>
        <v>-1369.4</v>
      </c>
    </row>
    <row r="244" spans="1:18" x14ac:dyDescent="0.3">
      <c r="A244" s="3">
        <v>3241</v>
      </c>
      <c r="B244" s="3">
        <v>871</v>
      </c>
      <c r="C244" s="3"/>
      <c r="D244" s="33" t="s">
        <v>258</v>
      </c>
      <c r="E244" s="13">
        <v>-3235.27</v>
      </c>
      <c r="F244" s="13">
        <v>885.59</v>
      </c>
      <c r="G244" s="13"/>
      <c r="H244" s="13">
        <v>3235.27</v>
      </c>
      <c r="I244" s="13">
        <v>-7147.8</v>
      </c>
      <c r="J244" s="13"/>
      <c r="K244" s="13"/>
      <c r="L244" s="13"/>
      <c r="M244" s="13">
        <v>-4467.55</v>
      </c>
      <c r="N244" s="13">
        <v>-7250.34</v>
      </c>
      <c r="O244" s="13"/>
      <c r="P244" s="13">
        <v>-2007.72</v>
      </c>
      <c r="Q244" s="13"/>
      <c r="R244" s="5">
        <f t="shared" si="3"/>
        <v>-19987.82</v>
      </c>
    </row>
    <row r="245" spans="1:18" x14ac:dyDescent="0.3">
      <c r="A245" s="3">
        <v>3198</v>
      </c>
      <c r="B245" s="3">
        <v>873</v>
      </c>
      <c r="C245" s="3"/>
      <c r="D245" s="33" t="s">
        <v>228</v>
      </c>
      <c r="E245" s="13">
        <v>-4723.33</v>
      </c>
      <c r="G245" s="13"/>
      <c r="H245" s="13">
        <v>4723.33</v>
      </c>
      <c r="I245" s="13">
        <v>-6602.26</v>
      </c>
      <c r="J245" s="13"/>
      <c r="K245" s="13"/>
      <c r="L245" s="13"/>
      <c r="M245" s="13">
        <v>-12258.4</v>
      </c>
      <c r="N245" s="13">
        <v>-11378.44</v>
      </c>
      <c r="O245" s="13"/>
      <c r="P245" s="13">
        <v>-14872.37</v>
      </c>
      <c r="Q245" s="13"/>
      <c r="R245" s="5">
        <f t="shared" si="3"/>
        <v>-45111.47</v>
      </c>
    </row>
    <row r="246" spans="1:18" x14ac:dyDescent="0.3">
      <c r="A246" s="3">
        <v>3184</v>
      </c>
      <c r="B246" s="3">
        <v>878</v>
      </c>
      <c r="C246" s="3"/>
      <c r="D246" s="33" t="s">
        <v>229</v>
      </c>
      <c r="E246" s="13"/>
      <c r="G246" s="13"/>
      <c r="H246" s="13"/>
      <c r="J246" s="13"/>
      <c r="K246" s="13"/>
      <c r="L246" s="13"/>
      <c r="M246" s="13"/>
      <c r="N246" s="13"/>
      <c r="O246" s="13"/>
      <c r="P246" s="13"/>
      <c r="Q246" s="13"/>
      <c r="R246" s="5">
        <f t="shared" si="3"/>
        <v>0</v>
      </c>
    </row>
    <row r="247" spans="1:18" x14ac:dyDescent="0.3">
      <c r="A247" s="3">
        <v>1281</v>
      </c>
      <c r="B247" s="3">
        <v>903</v>
      </c>
      <c r="C247" s="3">
        <v>898</v>
      </c>
      <c r="D247" s="33" t="s">
        <v>230</v>
      </c>
      <c r="E247" s="13"/>
      <c r="G247" s="13"/>
      <c r="H247" s="13"/>
      <c r="J247" s="13"/>
      <c r="K247" s="13"/>
      <c r="L247" s="13"/>
      <c r="M247" s="13"/>
      <c r="N247" s="13"/>
      <c r="O247" s="13"/>
      <c r="P247" s="13"/>
      <c r="Q247" s="13"/>
      <c r="R247" s="5">
        <f t="shared" si="3"/>
        <v>0</v>
      </c>
    </row>
    <row r="248" spans="1:18" x14ac:dyDescent="0.3">
      <c r="A248" s="3">
        <v>1283</v>
      </c>
      <c r="B248" s="3">
        <v>907</v>
      </c>
      <c r="C248" s="3">
        <v>891</v>
      </c>
      <c r="D248" s="33" t="s">
        <v>231</v>
      </c>
      <c r="E248" s="13">
        <v>-170.35</v>
      </c>
      <c r="G248" s="13"/>
      <c r="H248" s="13">
        <v>170.35</v>
      </c>
      <c r="I248" s="13">
        <v>-32.46</v>
      </c>
      <c r="J248" s="13"/>
      <c r="K248" s="13"/>
      <c r="L248" s="13"/>
      <c r="M248" s="13"/>
      <c r="N248" s="13"/>
      <c r="O248" s="13"/>
      <c r="P248" s="13"/>
      <c r="Q248" s="13"/>
      <c r="R248" s="5">
        <f t="shared" si="3"/>
        <v>-32.46</v>
      </c>
    </row>
    <row r="249" spans="1:18" x14ac:dyDescent="0.3">
      <c r="A249" s="3">
        <v>1284</v>
      </c>
      <c r="B249" s="3">
        <v>908</v>
      </c>
      <c r="C249" s="3">
        <v>881</v>
      </c>
      <c r="D249" s="33" t="s">
        <v>232</v>
      </c>
      <c r="E249" s="13"/>
      <c r="G249" s="13"/>
      <c r="H249" s="13"/>
      <c r="J249" s="13"/>
      <c r="K249" s="13"/>
      <c r="L249" s="13"/>
      <c r="M249" s="13"/>
      <c r="N249" s="13"/>
      <c r="O249" s="13"/>
      <c r="P249" s="13">
        <v>-5635.63</v>
      </c>
      <c r="Q249" s="13"/>
      <c r="R249" s="5">
        <f t="shared" si="3"/>
        <v>-5635.63</v>
      </c>
    </row>
    <row r="250" spans="1:18" x14ac:dyDescent="0.3">
      <c r="A250" s="3">
        <v>1288</v>
      </c>
      <c r="B250" s="3">
        <v>912</v>
      </c>
      <c r="C250" s="3">
        <v>890</v>
      </c>
      <c r="D250" s="33" t="s">
        <v>233</v>
      </c>
      <c r="E250" s="13"/>
      <c r="G250" s="13"/>
      <c r="H250" s="13"/>
      <c r="J250" s="13"/>
      <c r="K250" s="13"/>
      <c r="L250" s="13"/>
      <c r="M250" s="13"/>
      <c r="N250" s="13"/>
      <c r="O250" s="13"/>
      <c r="P250" s="13"/>
      <c r="Q250" s="13"/>
      <c r="R250" s="5">
        <f t="shared" si="3"/>
        <v>0</v>
      </c>
    </row>
    <row r="251" spans="1:18" x14ac:dyDescent="0.3">
      <c r="A251" s="3">
        <v>1289</v>
      </c>
      <c r="B251" s="3">
        <v>913</v>
      </c>
      <c r="C251" s="3"/>
      <c r="D251" s="33" t="s">
        <v>234</v>
      </c>
      <c r="E251" s="13"/>
      <c r="G251" s="13"/>
      <c r="H251" s="13"/>
      <c r="J251" s="13"/>
      <c r="K251" s="13"/>
      <c r="L251" s="13"/>
      <c r="M251" s="13"/>
      <c r="N251" s="13"/>
      <c r="O251" s="13"/>
      <c r="P251" s="13"/>
      <c r="Q251" s="13"/>
      <c r="R251" s="5">
        <f t="shared" si="3"/>
        <v>0</v>
      </c>
    </row>
    <row r="252" spans="1:18" x14ac:dyDescent="0.3">
      <c r="A252" s="3">
        <v>1290</v>
      </c>
      <c r="B252" s="3">
        <v>914</v>
      </c>
      <c r="C252" s="3">
        <v>893</v>
      </c>
      <c r="D252" s="33" t="s">
        <v>235</v>
      </c>
      <c r="E252" s="13"/>
      <c r="G252" s="13"/>
      <c r="H252" s="13"/>
      <c r="J252" s="13"/>
      <c r="K252" s="13"/>
      <c r="L252" s="13"/>
      <c r="M252" s="13"/>
      <c r="N252" s="13"/>
      <c r="O252" s="13"/>
      <c r="P252" s="13"/>
      <c r="Q252" s="13"/>
      <c r="R252" s="5">
        <f t="shared" si="3"/>
        <v>0</v>
      </c>
    </row>
    <row r="253" spans="1:18" x14ac:dyDescent="0.3">
      <c r="A253" s="3">
        <v>1292</v>
      </c>
      <c r="B253" s="3">
        <v>917</v>
      </c>
      <c r="C253" s="3"/>
      <c r="D253" s="33" t="s">
        <v>236</v>
      </c>
      <c r="E253" s="13">
        <v>-2165.71</v>
      </c>
      <c r="G253" s="13"/>
      <c r="H253" s="13">
        <v>2165.71</v>
      </c>
      <c r="I253" s="13">
        <v>-5256.4</v>
      </c>
      <c r="J253" s="13"/>
      <c r="K253" s="13"/>
      <c r="L253" s="13"/>
      <c r="M253" s="13">
        <v>-1901.83</v>
      </c>
      <c r="N253" s="13">
        <v>-259.52</v>
      </c>
      <c r="O253" s="13"/>
      <c r="P253" s="13"/>
      <c r="Q253" s="13"/>
      <c r="R253" s="5">
        <f t="shared" si="3"/>
        <v>-7417.75</v>
      </c>
    </row>
    <row r="254" spans="1:18" x14ac:dyDescent="0.3">
      <c r="A254" s="3">
        <v>1293</v>
      </c>
      <c r="B254" s="3">
        <v>918</v>
      </c>
      <c r="C254" s="3"/>
      <c r="D254" s="33" t="s">
        <v>237</v>
      </c>
      <c r="E254" s="13">
        <v>-3994.5</v>
      </c>
      <c r="G254" s="13"/>
      <c r="H254" s="13">
        <v>3994.5</v>
      </c>
      <c r="I254" s="13">
        <v>-7795.58</v>
      </c>
      <c r="J254" s="13"/>
      <c r="K254" s="13"/>
      <c r="L254" s="13"/>
      <c r="M254" s="13">
        <v>-7387.1</v>
      </c>
      <c r="N254" s="13">
        <v>-4301.03</v>
      </c>
      <c r="O254" s="13"/>
      <c r="P254" s="13">
        <v>-4482.7299999999996</v>
      </c>
      <c r="Q254" s="13"/>
      <c r="R254" s="5">
        <f t="shared" si="3"/>
        <v>-23966.44</v>
      </c>
    </row>
    <row r="255" spans="1:18" x14ac:dyDescent="0.3">
      <c r="A255" s="3">
        <v>1294</v>
      </c>
      <c r="B255" s="3">
        <v>919</v>
      </c>
      <c r="C255" s="3"/>
      <c r="D255" s="33" t="s">
        <v>238</v>
      </c>
      <c r="E255" s="13">
        <v>-979.03</v>
      </c>
      <c r="G255" s="13"/>
      <c r="H255" s="13">
        <v>979.03</v>
      </c>
      <c r="I255" s="13">
        <v>-2730.6</v>
      </c>
      <c r="J255" s="13"/>
      <c r="K255" s="13"/>
      <c r="L255" s="13"/>
      <c r="M255" s="13">
        <v>-3559.6</v>
      </c>
      <c r="N255" s="13"/>
      <c r="O255" s="13"/>
      <c r="P255" s="13"/>
      <c r="Q255" s="13"/>
      <c r="R255" s="5">
        <f t="shared" si="3"/>
        <v>-6290.2</v>
      </c>
    </row>
    <row r="256" spans="1:18" x14ac:dyDescent="0.3">
      <c r="A256" s="3">
        <v>3234</v>
      </c>
      <c r="B256" s="3"/>
      <c r="C256" s="3"/>
      <c r="D256" s="33" t="s">
        <v>273</v>
      </c>
      <c r="E256" s="13"/>
      <c r="G256" s="13"/>
      <c r="H256" s="13"/>
      <c r="J256" s="13"/>
      <c r="K256" s="13"/>
      <c r="L256" s="13"/>
      <c r="M256" s="13">
        <v>-1023.61</v>
      </c>
      <c r="N256" s="13">
        <v>-4375.2</v>
      </c>
      <c r="O256" s="13"/>
      <c r="P256" s="13">
        <v>-11183.83</v>
      </c>
      <c r="Q256" s="13"/>
      <c r="R256" s="5">
        <f t="shared" si="3"/>
        <v>-16582.64</v>
      </c>
    </row>
    <row r="257" spans="1:18" x14ac:dyDescent="0.3">
      <c r="A257" s="14">
        <v>3245</v>
      </c>
      <c r="B257" s="14"/>
      <c r="C257" s="14"/>
      <c r="D257" s="39" t="s">
        <v>287</v>
      </c>
      <c r="E257" s="13"/>
      <c r="G257" s="13"/>
      <c r="H257" s="13"/>
      <c r="J257" s="13"/>
      <c r="K257" s="13"/>
      <c r="L257" s="13"/>
      <c r="M257" s="13"/>
      <c r="N257" s="13">
        <v>-3811.43</v>
      </c>
      <c r="O257" s="13">
        <v>3811.43</v>
      </c>
      <c r="P257" s="13">
        <v>-24310.7</v>
      </c>
      <c r="Q257" s="13"/>
      <c r="R257" s="5">
        <f t="shared" si="3"/>
        <v>-24310.7</v>
      </c>
    </row>
    <row r="258" spans="1:18" x14ac:dyDescent="0.3">
      <c r="A258" s="40">
        <v>3237</v>
      </c>
      <c r="B258" s="40"/>
      <c r="C258" s="40"/>
      <c r="D258" s="41" t="s">
        <v>293</v>
      </c>
      <c r="E258" s="13"/>
      <c r="G258" s="13"/>
      <c r="H258" s="13"/>
      <c r="J258" s="13"/>
      <c r="K258" s="13"/>
      <c r="L258" s="13"/>
      <c r="M258" s="13"/>
      <c r="N258" s="13"/>
      <c r="O258" s="13"/>
      <c r="P258" s="13">
        <v>-357.93</v>
      </c>
      <c r="Q258" s="13"/>
      <c r="R258" s="5">
        <f t="shared" si="3"/>
        <v>-357.93</v>
      </c>
    </row>
    <row r="259" spans="1:18" s="7" customFormat="1" x14ac:dyDescent="0.3">
      <c r="D259" s="19" t="s">
        <v>280</v>
      </c>
      <c r="E259" s="15">
        <f>SUM(E8:E258)</f>
        <v>-789965.80999999971</v>
      </c>
      <c r="F259" s="15">
        <f t="shared" ref="F259:Q259" si="4">SUM(F8:F258)</f>
        <v>4117.29</v>
      </c>
      <c r="G259" s="15">
        <f t="shared" si="4"/>
        <v>69319.790000000008</v>
      </c>
      <c r="H259" s="15">
        <f t="shared" si="4"/>
        <v>789965.80999999971</v>
      </c>
      <c r="I259" s="15">
        <f t="shared" si="4"/>
        <v>-1517935.4000000001</v>
      </c>
      <c r="J259" s="15">
        <f t="shared" si="4"/>
        <v>357.4</v>
      </c>
      <c r="K259" s="15">
        <f t="shared" si="4"/>
        <v>6133.15</v>
      </c>
      <c r="L259" s="15">
        <f t="shared" si="4"/>
        <v>7885.83</v>
      </c>
      <c r="M259" s="15">
        <f t="shared" si="4"/>
        <v>-2126318.7300000004</v>
      </c>
      <c r="N259" s="15">
        <f t="shared" si="4"/>
        <v>-1345091.5799999998</v>
      </c>
      <c r="O259" s="15">
        <f t="shared" si="4"/>
        <v>3811.43</v>
      </c>
      <c r="P259" s="15">
        <f t="shared" si="4"/>
        <v>-1776990.5699999996</v>
      </c>
      <c r="Q259" s="15">
        <f t="shared" si="4"/>
        <v>22315.27</v>
      </c>
      <c r="R259" s="20">
        <f t="shared" si="3"/>
        <v>-6652396.120000001</v>
      </c>
    </row>
    <row r="260" spans="1:18" x14ac:dyDescent="0.3">
      <c r="D260" s="12"/>
    </row>
  </sheetData>
  <pageMargins left="0.7" right="0.7" top="0.75" bottom="0.75" header="0.3" footer="0.3"/>
  <pageSetup scale="49" orientation="portrait" r:id="rId1"/>
  <rowBreaks count="1" manualBreakCount="1">
    <brk id="173" max="1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zoomScaleNormal="100" workbookViewId="0">
      <pane xSplit="4" ySplit="7" topLeftCell="E251" activePane="bottomRight" state="frozen"/>
      <selection pane="topRight" activeCell="E1" sqref="E1"/>
      <selection pane="bottomLeft" activeCell="A8" sqref="A8"/>
      <selection pane="bottomRight" activeCell="N253" sqref="N253"/>
    </sheetView>
  </sheetViews>
  <sheetFormatPr defaultRowHeight="14.4" x14ac:dyDescent="0.3"/>
  <cols>
    <col min="1" max="1" width="10.33203125" customWidth="1"/>
    <col min="2" max="2" width="7.77734375" customWidth="1"/>
    <col min="3" max="3" width="6.88671875" customWidth="1"/>
    <col min="4" max="4" width="25.6640625" bestFit="1" customWidth="1"/>
    <col min="5" max="5" width="13.88671875" style="13" customWidth="1"/>
    <col min="6" max="6" width="15" style="17" customWidth="1"/>
    <col min="7" max="8" width="13.33203125" style="17" customWidth="1"/>
    <col min="9" max="13" width="16" style="17" customWidth="1"/>
    <col min="14" max="14" width="16.21875" style="18" customWidth="1"/>
    <col min="15" max="15" width="6.5546875" customWidth="1"/>
  </cols>
  <sheetData>
    <row r="1" spans="1:16" x14ac:dyDescent="0.3">
      <c r="A1" s="21" t="s">
        <v>264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 t="s">
        <v>239</v>
      </c>
      <c r="O2" s="4"/>
      <c r="P2" s="4"/>
    </row>
    <row r="3" spans="1:16" x14ac:dyDescent="0.3">
      <c r="A3" s="31"/>
      <c r="B3" s="31"/>
      <c r="C3" s="31"/>
      <c r="D3" s="32" t="s">
        <v>245</v>
      </c>
      <c r="E3" s="31"/>
      <c r="F3" s="31"/>
      <c r="G3" s="31"/>
      <c r="H3" s="31"/>
      <c r="I3" s="31"/>
      <c r="J3" s="31"/>
      <c r="K3" s="31"/>
      <c r="L3" s="31"/>
      <c r="M3" s="31"/>
      <c r="N3" s="31" t="s">
        <v>240</v>
      </c>
      <c r="O3" s="4"/>
      <c r="P3" s="4"/>
    </row>
    <row r="4" spans="1:16" x14ac:dyDescent="0.3">
      <c r="A4" s="31"/>
      <c r="B4" s="31"/>
      <c r="C4" s="31"/>
      <c r="D4" s="32" t="s">
        <v>246</v>
      </c>
      <c r="E4" s="31"/>
      <c r="F4" s="31"/>
      <c r="G4" s="31"/>
      <c r="H4" s="31"/>
      <c r="I4" s="31"/>
      <c r="J4" s="31"/>
      <c r="K4" s="31"/>
      <c r="L4" s="31"/>
      <c r="M4" s="31"/>
      <c r="N4" s="31" t="s">
        <v>241</v>
      </c>
      <c r="O4" s="4"/>
      <c r="P4" s="4"/>
    </row>
    <row r="5" spans="1:16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 t="s">
        <v>243</v>
      </c>
      <c r="O5" s="4"/>
      <c r="P5" s="4"/>
    </row>
    <row r="6" spans="1:16" x14ac:dyDescent="0.3">
      <c r="A6" s="31"/>
      <c r="B6" s="31"/>
      <c r="C6" s="31"/>
      <c r="D6" s="31"/>
      <c r="E6" s="31" t="s">
        <v>266</v>
      </c>
      <c r="F6" s="31" t="s">
        <v>261</v>
      </c>
      <c r="G6" s="31" t="s">
        <v>261</v>
      </c>
      <c r="H6" s="31" t="s">
        <v>268</v>
      </c>
      <c r="I6" s="31" t="s">
        <v>266</v>
      </c>
      <c r="J6" s="31" t="s">
        <v>266</v>
      </c>
      <c r="K6" s="31" t="s">
        <v>261</v>
      </c>
      <c r="L6" s="31" t="s">
        <v>290</v>
      </c>
      <c r="M6" s="31" t="s">
        <v>290</v>
      </c>
      <c r="N6" s="31" t="s">
        <v>275</v>
      </c>
      <c r="O6" s="4"/>
      <c r="P6" s="4"/>
    </row>
    <row r="7" spans="1:16" x14ac:dyDescent="0.3">
      <c r="A7" s="30" t="s">
        <v>0</v>
      </c>
      <c r="B7" s="30" t="s">
        <v>1</v>
      </c>
      <c r="C7" s="30" t="s">
        <v>2</v>
      </c>
      <c r="D7" s="30" t="s">
        <v>3</v>
      </c>
      <c r="E7" s="30" t="s">
        <v>265</v>
      </c>
      <c r="F7" s="30" t="s">
        <v>260</v>
      </c>
      <c r="G7" s="30" t="s">
        <v>262</v>
      </c>
      <c r="H7" s="30" t="s">
        <v>277</v>
      </c>
      <c r="I7" s="30" t="s">
        <v>278</v>
      </c>
      <c r="J7" s="30" t="s">
        <v>285</v>
      </c>
      <c r="K7" s="30" t="s">
        <v>289</v>
      </c>
      <c r="L7" s="30" t="s">
        <v>286</v>
      </c>
      <c r="M7" s="30" t="s">
        <v>291</v>
      </c>
      <c r="N7" s="30" t="s">
        <v>279</v>
      </c>
      <c r="O7" s="4"/>
      <c r="P7" s="4"/>
    </row>
    <row r="8" spans="1:16" x14ac:dyDescent="0.3">
      <c r="A8" s="3">
        <v>1000</v>
      </c>
      <c r="B8" s="3">
        <v>2</v>
      </c>
      <c r="C8" s="3"/>
      <c r="D8" s="33" t="s">
        <v>4</v>
      </c>
      <c r="E8" s="35">
        <v>-1030.4000000000001</v>
      </c>
      <c r="F8" s="34"/>
      <c r="G8" s="34"/>
      <c r="H8" s="34">
        <v>1030.4000000000001</v>
      </c>
      <c r="I8" s="34">
        <v>-335.7</v>
      </c>
      <c r="J8" s="34">
        <v>-366.07</v>
      </c>
      <c r="K8" s="34"/>
      <c r="L8" s="34">
        <v>-348.68</v>
      </c>
      <c r="M8" s="34">
        <v>-282.01</v>
      </c>
      <c r="N8" s="36">
        <f>SUM(E8:M8)</f>
        <v>-1332.46</v>
      </c>
    </row>
    <row r="9" spans="1:16" x14ac:dyDescent="0.3">
      <c r="A9" s="3">
        <v>1001</v>
      </c>
      <c r="B9" s="3">
        <v>5</v>
      </c>
      <c r="C9" s="3">
        <v>877</v>
      </c>
      <c r="D9" s="33" t="s">
        <v>5</v>
      </c>
      <c r="E9" s="35"/>
      <c r="F9" s="34"/>
      <c r="G9" s="34"/>
      <c r="H9" s="34"/>
      <c r="I9" s="34"/>
      <c r="J9" s="34"/>
      <c r="K9" s="34"/>
      <c r="L9" s="34"/>
      <c r="M9" s="34"/>
      <c r="N9" s="36">
        <f t="shared" ref="N9:N72" si="0">SUM(E9:M9)</f>
        <v>0</v>
      </c>
    </row>
    <row r="10" spans="1:16" x14ac:dyDescent="0.3">
      <c r="A10" s="3">
        <v>3238</v>
      </c>
      <c r="B10" s="3">
        <v>12</v>
      </c>
      <c r="C10" s="3"/>
      <c r="D10" s="33" t="s">
        <v>253</v>
      </c>
      <c r="E10" s="35">
        <v>-473.4</v>
      </c>
      <c r="F10" s="34"/>
      <c r="G10" s="34"/>
      <c r="H10" s="34">
        <v>473.4</v>
      </c>
      <c r="I10" s="34">
        <v>-60.23</v>
      </c>
      <c r="J10" s="34">
        <v>-52.05</v>
      </c>
      <c r="K10" s="34"/>
      <c r="L10" s="34">
        <v>-6.52</v>
      </c>
      <c r="M10" s="34"/>
      <c r="N10" s="36">
        <f t="shared" si="0"/>
        <v>-118.8</v>
      </c>
    </row>
    <row r="11" spans="1:16" x14ac:dyDescent="0.3">
      <c r="A11" s="3">
        <v>1004</v>
      </c>
      <c r="B11" s="3">
        <v>14</v>
      </c>
      <c r="C11" s="3"/>
      <c r="D11" s="33" t="s">
        <v>6</v>
      </c>
      <c r="E11" s="35">
        <v>-193.28</v>
      </c>
      <c r="F11" s="34"/>
      <c r="G11" s="34"/>
      <c r="H11" s="34">
        <v>193.28</v>
      </c>
      <c r="I11" s="34">
        <v>-857.04</v>
      </c>
      <c r="J11" s="34">
        <v>-3189.04</v>
      </c>
      <c r="K11" s="34"/>
      <c r="L11" s="34">
        <v>-707.43</v>
      </c>
      <c r="M11" s="34">
        <v>-3394.14</v>
      </c>
      <c r="N11" s="36">
        <f t="shared" si="0"/>
        <v>-8147.65</v>
      </c>
    </row>
    <row r="12" spans="1:16" x14ac:dyDescent="0.3">
      <c r="A12" s="3">
        <v>3231</v>
      </c>
      <c r="B12" s="3">
        <v>18</v>
      </c>
      <c r="C12" s="3"/>
      <c r="D12" s="33" t="s">
        <v>7</v>
      </c>
      <c r="E12" s="35"/>
      <c r="F12" s="34"/>
      <c r="G12" s="34"/>
      <c r="H12" s="34"/>
      <c r="I12" s="34"/>
      <c r="J12" s="34"/>
      <c r="K12" s="34"/>
      <c r="L12" s="34"/>
      <c r="M12" s="34"/>
      <c r="N12" s="36">
        <f t="shared" si="0"/>
        <v>0</v>
      </c>
    </row>
    <row r="13" spans="1:16" x14ac:dyDescent="0.3">
      <c r="A13" s="3">
        <v>1007</v>
      </c>
      <c r="B13" s="3">
        <v>20</v>
      </c>
      <c r="C13" s="3"/>
      <c r="D13" s="33" t="s">
        <v>8</v>
      </c>
      <c r="E13" s="35">
        <v>-32868.199999999997</v>
      </c>
      <c r="F13" s="34"/>
      <c r="G13" s="34"/>
      <c r="H13" s="34">
        <v>32868.199999999997</v>
      </c>
      <c r="I13" s="34">
        <v>-16087.75</v>
      </c>
      <c r="J13" s="34">
        <v>-28684.89</v>
      </c>
      <c r="K13" s="34"/>
      <c r="L13" s="34">
        <v>-10141.549999999999</v>
      </c>
      <c r="M13" s="34">
        <v>-14962.75</v>
      </c>
      <c r="N13" s="36">
        <f t="shared" si="0"/>
        <v>-69876.94</v>
      </c>
    </row>
    <row r="14" spans="1:16" x14ac:dyDescent="0.3">
      <c r="A14" s="3">
        <v>1008</v>
      </c>
      <c r="B14" s="3">
        <v>21</v>
      </c>
      <c r="C14" s="3"/>
      <c r="D14" s="33" t="s">
        <v>9</v>
      </c>
      <c r="E14" s="35">
        <v>-28665.3</v>
      </c>
      <c r="F14" s="34"/>
      <c r="G14" s="34"/>
      <c r="H14" s="34">
        <v>28665.3</v>
      </c>
      <c r="I14" s="34">
        <v>-7145.3</v>
      </c>
      <c r="J14" s="34">
        <v>-6860.61</v>
      </c>
      <c r="K14" s="34"/>
      <c r="L14" s="34">
        <v>-4294.25</v>
      </c>
      <c r="M14" s="34">
        <v>-7343.88</v>
      </c>
      <c r="N14" s="36">
        <f t="shared" si="0"/>
        <v>-25644.04</v>
      </c>
    </row>
    <row r="15" spans="1:16" x14ac:dyDescent="0.3">
      <c r="A15" s="3">
        <v>1009</v>
      </c>
      <c r="B15" s="3">
        <v>24</v>
      </c>
      <c r="C15" s="3">
        <v>890</v>
      </c>
      <c r="D15" s="33" t="s">
        <v>10</v>
      </c>
      <c r="E15" s="35">
        <v>-2639.34</v>
      </c>
      <c r="F15" s="34"/>
      <c r="G15" s="34"/>
      <c r="H15" s="34">
        <v>2639.34</v>
      </c>
      <c r="I15" s="34">
        <v>-4785.99</v>
      </c>
      <c r="J15" s="34">
        <v>-7338.58</v>
      </c>
      <c r="K15" s="34"/>
      <c r="L15" s="34">
        <v>-4878.0200000000004</v>
      </c>
      <c r="M15" s="34">
        <v>-9457.44</v>
      </c>
      <c r="N15" s="36">
        <f t="shared" si="0"/>
        <v>-26460.03</v>
      </c>
    </row>
    <row r="16" spans="1:16" x14ac:dyDescent="0.3">
      <c r="A16" s="3">
        <v>1011</v>
      </c>
      <c r="B16" s="3">
        <v>27</v>
      </c>
      <c r="C16" s="3"/>
      <c r="D16" s="33" t="s">
        <v>11</v>
      </c>
      <c r="E16" s="35">
        <v>-79253.3</v>
      </c>
      <c r="F16" s="34"/>
      <c r="G16" s="34"/>
      <c r="H16" s="34">
        <v>79253.3</v>
      </c>
      <c r="I16" s="34">
        <v>-16684.89</v>
      </c>
      <c r="J16" s="34">
        <v>-18115.72</v>
      </c>
      <c r="K16" s="34"/>
      <c r="L16" s="34">
        <v>-2026.44</v>
      </c>
      <c r="M16" s="34">
        <v>-13317.8</v>
      </c>
      <c r="N16" s="36">
        <f t="shared" si="0"/>
        <v>-50144.850000000006</v>
      </c>
    </row>
    <row r="17" spans="1:14" x14ac:dyDescent="0.3">
      <c r="A17" s="3">
        <v>1012</v>
      </c>
      <c r="B17" s="3">
        <v>28</v>
      </c>
      <c r="C17" s="3">
        <v>891</v>
      </c>
      <c r="D17" s="33" t="s">
        <v>12</v>
      </c>
      <c r="E17" s="35"/>
      <c r="F17" s="34"/>
      <c r="G17" s="34"/>
      <c r="H17" s="34"/>
      <c r="I17" s="34"/>
      <c r="J17" s="34"/>
      <c r="K17" s="34"/>
      <c r="L17" s="34"/>
      <c r="M17" s="34"/>
      <c r="N17" s="36">
        <f t="shared" si="0"/>
        <v>0</v>
      </c>
    </row>
    <row r="18" spans="1:14" x14ac:dyDescent="0.3">
      <c r="A18" s="3">
        <v>1014</v>
      </c>
      <c r="B18" s="3">
        <v>31</v>
      </c>
      <c r="C18" s="3"/>
      <c r="D18" s="33" t="s">
        <v>13</v>
      </c>
      <c r="E18" s="35"/>
      <c r="F18" s="34"/>
      <c r="G18" s="34"/>
      <c r="H18" s="34"/>
      <c r="I18" s="34"/>
      <c r="J18" s="34"/>
      <c r="K18" s="34"/>
      <c r="L18" s="34"/>
      <c r="M18" s="34"/>
      <c r="N18" s="36">
        <f t="shared" si="0"/>
        <v>0</v>
      </c>
    </row>
    <row r="19" spans="1:14" x14ac:dyDescent="0.3">
      <c r="A19" s="3">
        <v>1015</v>
      </c>
      <c r="B19" s="3">
        <v>32</v>
      </c>
      <c r="C19" s="3"/>
      <c r="D19" s="33" t="s">
        <v>14</v>
      </c>
      <c r="E19" s="35"/>
      <c r="F19" s="34"/>
      <c r="G19" s="34"/>
      <c r="H19" s="34"/>
      <c r="I19" s="34"/>
      <c r="J19" s="34"/>
      <c r="K19" s="34"/>
      <c r="L19" s="34"/>
      <c r="M19" s="34"/>
      <c r="N19" s="36">
        <f t="shared" si="0"/>
        <v>0</v>
      </c>
    </row>
    <row r="20" spans="1:14" x14ac:dyDescent="0.3">
      <c r="A20" s="3">
        <v>1016</v>
      </c>
      <c r="B20" s="3">
        <v>40</v>
      </c>
      <c r="C20" s="3"/>
      <c r="D20" s="33" t="s">
        <v>15</v>
      </c>
      <c r="E20" s="35">
        <v>-85750.8</v>
      </c>
      <c r="F20" s="34"/>
      <c r="G20" s="34">
        <f>10.66+80.1</f>
        <v>90.759999999999991</v>
      </c>
      <c r="H20" s="34">
        <v>85750.8</v>
      </c>
      <c r="I20" s="34">
        <v>-33087.72</v>
      </c>
      <c r="J20" s="34">
        <v>-29655.5</v>
      </c>
      <c r="K20" s="34"/>
      <c r="L20" s="34">
        <v>-4403.43</v>
      </c>
      <c r="M20" s="34">
        <v>-19261.09</v>
      </c>
      <c r="N20" s="36">
        <f t="shared" si="0"/>
        <v>-86316.98000000001</v>
      </c>
    </row>
    <row r="21" spans="1:14" x14ac:dyDescent="0.3">
      <c r="A21" s="3">
        <v>1017</v>
      </c>
      <c r="B21" s="3">
        <v>44</v>
      </c>
      <c r="C21" s="3"/>
      <c r="D21" s="33" t="s">
        <v>16</v>
      </c>
      <c r="E21" s="35"/>
      <c r="F21" s="34"/>
      <c r="G21" s="34"/>
      <c r="H21" s="34"/>
      <c r="I21" s="34"/>
      <c r="J21" s="34"/>
      <c r="K21" s="34"/>
      <c r="L21" s="34"/>
      <c r="M21" s="34"/>
      <c r="N21" s="36">
        <f t="shared" si="0"/>
        <v>0</v>
      </c>
    </row>
    <row r="22" spans="1:14" x14ac:dyDescent="0.3">
      <c r="A22" s="3">
        <v>1018</v>
      </c>
      <c r="B22" s="3">
        <v>49</v>
      </c>
      <c r="C22" s="3"/>
      <c r="D22" s="33" t="s">
        <v>17</v>
      </c>
      <c r="E22" s="35"/>
      <c r="F22" s="34"/>
      <c r="G22" s="34"/>
      <c r="H22" s="34"/>
      <c r="I22" s="34"/>
      <c r="J22" s="34"/>
      <c r="K22" s="34"/>
      <c r="L22" s="34"/>
      <c r="M22" s="34"/>
      <c r="N22" s="36">
        <f t="shared" si="0"/>
        <v>0</v>
      </c>
    </row>
    <row r="23" spans="1:14" x14ac:dyDescent="0.3">
      <c r="A23" s="3">
        <v>1020</v>
      </c>
      <c r="B23" s="3">
        <v>52</v>
      </c>
      <c r="C23" s="3">
        <v>893</v>
      </c>
      <c r="D23" s="33" t="s">
        <v>18</v>
      </c>
      <c r="E23" s="35"/>
      <c r="F23" s="34"/>
      <c r="G23" s="34"/>
      <c r="H23" s="34"/>
      <c r="I23" s="34"/>
      <c r="J23" s="34"/>
      <c r="K23" s="34"/>
      <c r="L23" s="34"/>
      <c r="M23" s="34"/>
      <c r="N23" s="36">
        <f t="shared" si="0"/>
        <v>0</v>
      </c>
    </row>
    <row r="24" spans="1:14" x14ac:dyDescent="0.3">
      <c r="A24" s="3">
        <v>1021</v>
      </c>
      <c r="B24" s="3">
        <v>53</v>
      </c>
      <c r="C24" s="3"/>
      <c r="D24" s="33" t="s">
        <v>19</v>
      </c>
      <c r="E24" s="35">
        <v>-2986.03</v>
      </c>
      <c r="F24" s="34"/>
      <c r="G24" s="34"/>
      <c r="H24" s="34">
        <v>2986.03</v>
      </c>
      <c r="I24" s="34">
        <v>-1100.26</v>
      </c>
      <c r="J24" s="34">
        <v>-6763.14</v>
      </c>
      <c r="K24" s="34"/>
      <c r="L24" s="34">
        <v>-561.07000000000005</v>
      </c>
      <c r="M24" s="34">
        <v>-4979.8900000000003</v>
      </c>
      <c r="N24" s="36">
        <f t="shared" si="0"/>
        <v>-13404.36</v>
      </c>
    </row>
    <row r="25" spans="1:14" x14ac:dyDescent="0.3">
      <c r="A25" s="3">
        <v>1022</v>
      </c>
      <c r="B25" s="3">
        <v>54</v>
      </c>
      <c r="C25" s="3">
        <v>899</v>
      </c>
      <c r="D25" s="33" t="s">
        <v>20</v>
      </c>
      <c r="E25" s="35">
        <v>-419.75</v>
      </c>
      <c r="F25" s="34"/>
      <c r="G25" s="34"/>
      <c r="H25" s="34">
        <v>419.75</v>
      </c>
      <c r="I25" s="34">
        <v>-334.6</v>
      </c>
      <c r="J25" s="34">
        <v>-307.44</v>
      </c>
      <c r="K25" s="34"/>
      <c r="L25" s="34">
        <v>-299.14</v>
      </c>
      <c r="M25" s="34">
        <v>-1622.9</v>
      </c>
      <c r="N25" s="36">
        <f t="shared" si="0"/>
        <v>-2564.08</v>
      </c>
    </row>
    <row r="26" spans="1:14" x14ac:dyDescent="0.3">
      <c r="A26" s="3">
        <v>3235</v>
      </c>
      <c r="B26" s="3">
        <v>56</v>
      </c>
      <c r="C26" s="3"/>
      <c r="D26" s="33" t="s">
        <v>21</v>
      </c>
      <c r="E26" s="35"/>
      <c r="F26" s="34"/>
      <c r="G26" s="34"/>
      <c r="H26" s="34"/>
      <c r="I26" s="34"/>
      <c r="J26" s="34"/>
      <c r="K26" s="34"/>
      <c r="L26" s="34"/>
      <c r="M26" s="34"/>
      <c r="N26" s="36">
        <f t="shared" si="0"/>
        <v>0</v>
      </c>
    </row>
    <row r="27" spans="1:14" x14ac:dyDescent="0.3">
      <c r="A27" s="3">
        <v>1023</v>
      </c>
      <c r="B27" s="3">
        <v>57</v>
      </c>
      <c r="C27" s="3">
        <v>893</v>
      </c>
      <c r="D27" s="33" t="s">
        <v>22</v>
      </c>
      <c r="E27" s="35"/>
      <c r="F27" s="34"/>
      <c r="G27" s="34"/>
      <c r="H27" s="34"/>
      <c r="I27" s="34"/>
      <c r="J27" s="34"/>
      <c r="K27" s="34"/>
      <c r="L27" s="34"/>
      <c r="M27" s="34"/>
      <c r="N27" s="36">
        <f t="shared" si="0"/>
        <v>0</v>
      </c>
    </row>
    <row r="28" spans="1:14" x14ac:dyDescent="0.3">
      <c r="A28" s="3">
        <v>1024</v>
      </c>
      <c r="B28" s="3">
        <v>58</v>
      </c>
      <c r="C28" s="3"/>
      <c r="D28" s="33" t="s">
        <v>23</v>
      </c>
      <c r="E28" s="35"/>
      <c r="F28" s="34"/>
      <c r="G28" s="34"/>
      <c r="H28" s="34"/>
      <c r="I28" s="34"/>
      <c r="J28" s="34"/>
      <c r="K28" s="34"/>
      <c r="L28" s="34"/>
      <c r="M28" s="34"/>
      <c r="N28" s="36">
        <f t="shared" si="0"/>
        <v>0</v>
      </c>
    </row>
    <row r="29" spans="1:14" x14ac:dyDescent="0.3">
      <c r="A29" s="3">
        <v>1025</v>
      </c>
      <c r="B29" s="3">
        <v>60</v>
      </c>
      <c r="C29" s="3"/>
      <c r="D29" s="33" t="s">
        <v>24</v>
      </c>
      <c r="E29" s="35"/>
      <c r="F29" s="34"/>
      <c r="G29" s="34"/>
      <c r="H29" s="34"/>
      <c r="I29" s="34"/>
      <c r="J29" s="34"/>
      <c r="K29" s="34"/>
      <c r="L29" s="34"/>
      <c r="M29" s="34"/>
      <c r="N29" s="36">
        <f t="shared" si="0"/>
        <v>0</v>
      </c>
    </row>
    <row r="30" spans="1:14" x14ac:dyDescent="0.3">
      <c r="A30" s="3">
        <v>1026</v>
      </c>
      <c r="B30" s="3">
        <v>63</v>
      </c>
      <c r="C30" s="3"/>
      <c r="D30" s="33" t="s">
        <v>25</v>
      </c>
      <c r="E30" s="35">
        <v>-1326.37</v>
      </c>
      <c r="F30" s="34"/>
      <c r="G30" s="34"/>
      <c r="H30" s="34">
        <v>1326.37</v>
      </c>
      <c r="I30" s="34">
        <v>-1286.97</v>
      </c>
      <c r="J30" s="34">
        <v>-1390.24</v>
      </c>
      <c r="K30" s="34"/>
      <c r="L30" s="34">
        <v>-121.29</v>
      </c>
      <c r="M30" s="34"/>
      <c r="N30" s="36">
        <f t="shared" si="0"/>
        <v>-2798.5</v>
      </c>
    </row>
    <row r="31" spans="1:14" x14ac:dyDescent="0.3">
      <c r="A31" s="3">
        <v>1028</v>
      </c>
      <c r="B31" s="3">
        <v>70</v>
      </c>
      <c r="C31" s="3"/>
      <c r="D31" s="33" t="s">
        <v>26</v>
      </c>
      <c r="E31" s="35">
        <v>-26625.88</v>
      </c>
      <c r="F31" s="34"/>
      <c r="G31" s="34"/>
      <c r="H31" s="34">
        <v>26625.88</v>
      </c>
      <c r="I31" s="34">
        <v>-55877.22</v>
      </c>
      <c r="J31" s="34">
        <v>-74261.570000000007</v>
      </c>
      <c r="K31" s="34"/>
      <c r="L31" s="34">
        <v>-17611.82</v>
      </c>
      <c r="M31" s="34">
        <v>-53306.39</v>
      </c>
      <c r="N31" s="36">
        <f t="shared" si="0"/>
        <v>-201057</v>
      </c>
    </row>
    <row r="32" spans="1:14" x14ac:dyDescent="0.3">
      <c r="A32" s="3">
        <v>1029</v>
      </c>
      <c r="B32" s="3">
        <v>75</v>
      </c>
      <c r="C32" s="3"/>
      <c r="D32" s="33" t="s">
        <v>27</v>
      </c>
      <c r="E32" s="35"/>
      <c r="F32" s="34"/>
      <c r="G32" s="34"/>
      <c r="H32" s="34"/>
      <c r="I32" s="34"/>
      <c r="J32" s="34"/>
      <c r="K32" s="34"/>
      <c r="L32" s="34"/>
      <c r="M32" s="34"/>
      <c r="N32" s="36">
        <f t="shared" si="0"/>
        <v>0</v>
      </c>
    </row>
    <row r="33" spans="1:14" x14ac:dyDescent="0.3">
      <c r="A33" s="3">
        <v>3131</v>
      </c>
      <c r="B33" s="3">
        <v>76</v>
      </c>
      <c r="C33" s="3"/>
      <c r="D33" s="33" t="s">
        <v>28</v>
      </c>
      <c r="E33" s="35">
        <v>-231.28</v>
      </c>
      <c r="F33" s="34"/>
      <c r="G33" s="34"/>
      <c r="H33" s="34">
        <v>231.28</v>
      </c>
      <c r="I33" s="34">
        <v>-124.9</v>
      </c>
      <c r="J33" s="34">
        <v>-167.37</v>
      </c>
      <c r="K33" s="34"/>
      <c r="L33" s="34"/>
      <c r="M33" s="34">
        <v>-35.380000000000003</v>
      </c>
      <c r="N33" s="36">
        <f t="shared" si="0"/>
        <v>-327.64999999999998</v>
      </c>
    </row>
    <row r="34" spans="1:14" x14ac:dyDescent="0.3">
      <c r="A34" s="3">
        <v>1031</v>
      </c>
      <c r="B34" s="3">
        <v>79</v>
      </c>
      <c r="C34" s="3">
        <v>890</v>
      </c>
      <c r="D34" s="33" t="s">
        <v>29</v>
      </c>
      <c r="E34" s="35">
        <v>-2008.89</v>
      </c>
      <c r="F34" s="34"/>
      <c r="G34" s="34"/>
      <c r="H34" s="34">
        <v>2008.89</v>
      </c>
      <c r="I34" s="34">
        <v>-451.88</v>
      </c>
      <c r="J34" s="34">
        <v>-507.2</v>
      </c>
      <c r="K34" s="34"/>
      <c r="L34" s="34">
        <v>-498.64</v>
      </c>
      <c r="M34" s="34"/>
      <c r="N34" s="36">
        <f t="shared" si="0"/>
        <v>-1457.7199999999998</v>
      </c>
    </row>
    <row r="35" spans="1:14" x14ac:dyDescent="0.3">
      <c r="A35" s="3">
        <v>3244</v>
      </c>
      <c r="B35" s="3">
        <v>81</v>
      </c>
      <c r="C35" s="3"/>
      <c r="D35" s="33" t="s">
        <v>267</v>
      </c>
      <c r="E35" s="35"/>
      <c r="F35" s="34"/>
      <c r="G35" s="34"/>
      <c r="H35" s="34"/>
      <c r="I35" s="34"/>
      <c r="J35" s="34"/>
      <c r="K35" s="34"/>
      <c r="L35" s="34"/>
      <c r="M35" s="34">
        <v>-117.26</v>
      </c>
      <c r="N35" s="36">
        <f t="shared" si="0"/>
        <v>-117.26</v>
      </c>
    </row>
    <row r="36" spans="1:14" x14ac:dyDescent="0.3">
      <c r="A36" s="3">
        <v>1032</v>
      </c>
      <c r="B36" s="3">
        <v>83</v>
      </c>
      <c r="C36" s="3"/>
      <c r="D36" s="33" t="s">
        <v>30</v>
      </c>
      <c r="E36" s="35"/>
      <c r="F36" s="34"/>
      <c r="G36" s="34"/>
      <c r="H36" s="34"/>
      <c r="I36" s="34"/>
      <c r="J36" s="34"/>
      <c r="K36" s="34"/>
      <c r="L36" s="34"/>
      <c r="M36" s="34"/>
      <c r="N36" s="36">
        <f t="shared" si="0"/>
        <v>0</v>
      </c>
    </row>
    <row r="37" spans="1:14" x14ac:dyDescent="0.3">
      <c r="A37" s="3">
        <v>1033</v>
      </c>
      <c r="B37" s="3">
        <v>85</v>
      </c>
      <c r="C37" s="3"/>
      <c r="D37" s="33" t="s">
        <v>31</v>
      </c>
      <c r="E37" s="35"/>
      <c r="F37" s="34"/>
      <c r="G37" s="34"/>
      <c r="H37" s="34"/>
      <c r="I37" s="34"/>
      <c r="J37" s="34"/>
      <c r="K37" s="34"/>
      <c r="L37" s="34"/>
      <c r="M37" s="34"/>
      <c r="N37" s="36">
        <f t="shared" si="0"/>
        <v>0</v>
      </c>
    </row>
    <row r="38" spans="1:14" x14ac:dyDescent="0.3">
      <c r="A38" s="3">
        <v>1035</v>
      </c>
      <c r="B38" s="3">
        <v>89</v>
      </c>
      <c r="C38" s="3">
        <v>877</v>
      </c>
      <c r="D38" s="33" t="s">
        <v>32</v>
      </c>
      <c r="E38" s="35">
        <v>-2077.11</v>
      </c>
      <c r="F38" s="34"/>
      <c r="G38" s="34"/>
      <c r="H38" s="34">
        <v>2077.11</v>
      </c>
      <c r="I38" s="34">
        <v>-2060.83</v>
      </c>
      <c r="J38" s="34">
        <v>-5537.77</v>
      </c>
      <c r="K38" s="34"/>
      <c r="L38" s="34">
        <v>-15.99</v>
      </c>
      <c r="M38" s="34">
        <v>-3578.44</v>
      </c>
      <c r="N38" s="36">
        <f t="shared" si="0"/>
        <v>-11193.03</v>
      </c>
    </row>
    <row r="39" spans="1:14" x14ac:dyDescent="0.3">
      <c r="A39" s="3">
        <v>3230</v>
      </c>
      <c r="B39" s="3">
        <v>91</v>
      </c>
      <c r="C39" s="3"/>
      <c r="D39" s="33" t="s">
        <v>33</v>
      </c>
      <c r="E39" s="35"/>
      <c r="F39" s="34"/>
      <c r="G39" s="34"/>
      <c r="H39" s="34"/>
      <c r="I39" s="34"/>
      <c r="J39" s="34"/>
      <c r="K39" s="34"/>
      <c r="L39" s="34"/>
      <c r="M39" s="34"/>
      <c r="N39" s="36">
        <f t="shared" si="0"/>
        <v>0</v>
      </c>
    </row>
    <row r="40" spans="1:14" x14ac:dyDescent="0.3">
      <c r="A40" s="3">
        <v>1038</v>
      </c>
      <c r="B40" s="3">
        <v>100</v>
      </c>
      <c r="C40" s="3">
        <v>890</v>
      </c>
      <c r="D40" s="33" t="s">
        <v>34</v>
      </c>
      <c r="E40" s="35"/>
      <c r="F40" s="34"/>
      <c r="G40" s="34"/>
      <c r="H40" s="34"/>
      <c r="I40" s="34"/>
      <c r="J40" s="34"/>
      <c r="K40" s="34"/>
      <c r="L40" s="34"/>
      <c r="M40" s="34"/>
      <c r="N40" s="36">
        <f t="shared" si="0"/>
        <v>0</v>
      </c>
    </row>
    <row r="41" spans="1:14" x14ac:dyDescent="0.3">
      <c r="A41" s="3">
        <v>1039</v>
      </c>
      <c r="B41" s="3">
        <v>101</v>
      </c>
      <c r="C41" s="3"/>
      <c r="D41" s="33" t="s">
        <v>35</v>
      </c>
      <c r="E41" s="35"/>
      <c r="F41" s="34"/>
      <c r="G41" s="34"/>
      <c r="H41" s="34"/>
      <c r="I41" s="34"/>
      <c r="J41" s="34"/>
      <c r="K41" s="34"/>
      <c r="L41" s="34"/>
      <c r="M41" s="34"/>
      <c r="N41" s="36">
        <f t="shared" si="0"/>
        <v>0</v>
      </c>
    </row>
    <row r="42" spans="1:14" x14ac:dyDescent="0.3">
      <c r="A42" s="3">
        <v>1040</v>
      </c>
      <c r="B42" s="3">
        <v>106</v>
      </c>
      <c r="C42" s="3">
        <v>891</v>
      </c>
      <c r="D42" s="33" t="s">
        <v>36</v>
      </c>
      <c r="E42" s="35"/>
      <c r="F42" s="34"/>
      <c r="G42" s="34"/>
      <c r="H42" s="34"/>
      <c r="I42" s="34"/>
      <c r="J42" s="34"/>
      <c r="K42" s="34"/>
      <c r="L42" s="34"/>
      <c r="M42" s="34"/>
      <c r="N42" s="36">
        <f t="shared" si="0"/>
        <v>0</v>
      </c>
    </row>
    <row r="43" spans="1:14" x14ac:dyDescent="0.3">
      <c r="A43" s="3">
        <v>1041</v>
      </c>
      <c r="B43" s="3">
        <v>107</v>
      </c>
      <c r="C43" s="3">
        <v>877</v>
      </c>
      <c r="D43" s="33" t="s">
        <v>37</v>
      </c>
      <c r="E43" s="35"/>
      <c r="F43" s="34"/>
      <c r="G43" s="34"/>
      <c r="H43" s="34"/>
      <c r="I43" s="34"/>
      <c r="J43" s="34"/>
      <c r="K43" s="34"/>
      <c r="L43" s="34"/>
      <c r="M43" s="34"/>
      <c r="N43" s="36">
        <f t="shared" si="0"/>
        <v>0</v>
      </c>
    </row>
    <row r="44" spans="1:14" x14ac:dyDescent="0.3">
      <c r="A44" s="3">
        <v>3136</v>
      </c>
      <c r="B44" s="3">
        <v>111</v>
      </c>
      <c r="C44" s="3">
        <v>896</v>
      </c>
      <c r="D44" s="33" t="s">
        <v>38</v>
      </c>
      <c r="E44" s="35"/>
      <c r="F44" s="34"/>
      <c r="G44" s="34"/>
      <c r="H44" s="34"/>
      <c r="I44" s="34"/>
      <c r="J44" s="34"/>
      <c r="K44" s="34"/>
      <c r="L44" s="34"/>
      <c r="M44" s="34"/>
      <c r="N44" s="36">
        <f t="shared" si="0"/>
        <v>0</v>
      </c>
    </row>
    <row r="45" spans="1:14" x14ac:dyDescent="0.3">
      <c r="A45" s="3">
        <v>1043</v>
      </c>
      <c r="B45" s="3">
        <v>114</v>
      </c>
      <c r="C45" s="3">
        <v>893</v>
      </c>
      <c r="D45" s="33" t="s">
        <v>39</v>
      </c>
      <c r="E45" s="35"/>
      <c r="F45" s="34"/>
      <c r="G45" s="34"/>
      <c r="H45" s="34"/>
      <c r="I45" s="34"/>
      <c r="J45" s="34"/>
      <c r="K45" s="34"/>
      <c r="L45" s="34"/>
      <c r="M45" s="34"/>
      <c r="N45" s="36">
        <f t="shared" si="0"/>
        <v>0</v>
      </c>
    </row>
    <row r="46" spans="1:14" x14ac:dyDescent="0.3">
      <c r="A46" s="3">
        <v>1044</v>
      </c>
      <c r="B46" s="3">
        <v>116</v>
      </c>
      <c r="C46" s="3"/>
      <c r="D46" s="33" t="s">
        <v>247</v>
      </c>
      <c r="E46" s="35">
        <v>-677.56</v>
      </c>
      <c r="F46" s="34"/>
      <c r="G46" s="34"/>
      <c r="H46" s="34">
        <v>677.56</v>
      </c>
      <c r="I46" s="34">
        <v>-502.86</v>
      </c>
      <c r="J46" s="34">
        <v>-1679.21</v>
      </c>
      <c r="K46" s="34"/>
      <c r="L46" s="34">
        <v>-73.400000000000006</v>
      </c>
      <c r="M46" s="34">
        <v>-417.8</v>
      </c>
      <c r="N46" s="36">
        <f t="shared" si="0"/>
        <v>-2673.2700000000004</v>
      </c>
    </row>
    <row r="47" spans="1:14" x14ac:dyDescent="0.3">
      <c r="A47" s="3">
        <v>1045</v>
      </c>
      <c r="B47" s="3">
        <v>117</v>
      </c>
      <c r="C47" s="3"/>
      <c r="D47" s="33" t="s">
        <v>40</v>
      </c>
      <c r="E47" s="35"/>
      <c r="F47" s="34"/>
      <c r="G47" s="34"/>
      <c r="H47" s="34"/>
      <c r="I47" s="34"/>
      <c r="J47" s="34"/>
      <c r="K47" s="34"/>
      <c r="L47" s="34"/>
      <c r="M47" s="34"/>
      <c r="N47" s="36">
        <f t="shared" si="0"/>
        <v>0</v>
      </c>
    </row>
    <row r="48" spans="1:14" x14ac:dyDescent="0.3">
      <c r="A48" s="3">
        <v>1046</v>
      </c>
      <c r="B48" s="3">
        <v>118</v>
      </c>
      <c r="C48" s="3">
        <v>847</v>
      </c>
      <c r="D48" s="33" t="s">
        <v>41</v>
      </c>
      <c r="E48" s="35"/>
      <c r="F48" s="34"/>
      <c r="G48" s="34"/>
      <c r="H48" s="34"/>
      <c r="I48" s="34"/>
      <c r="J48" s="34"/>
      <c r="K48" s="34"/>
      <c r="L48" s="34"/>
      <c r="M48" s="34"/>
      <c r="N48" s="36">
        <f t="shared" si="0"/>
        <v>0</v>
      </c>
    </row>
    <row r="49" spans="1:14" x14ac:dyDescent="0.3">
      <c r="A49" s="3">
        <v>1047</v>
      </c>
      <c r="B49" s="3">
        <v>121</v>
      </c>
      <c r="C49" s="3"/>
      <c r="D49" s="33" t="s">
        <v>42</v>
      </c>
      <c r="E49" s="35"/>
      <c r="F49" s="34"/>
      <c r="G49" s="34"/>
      <c r="H49" s="34"/>
      <c r="I49" s="34"/>
      <c r="J49" s="34"/>
      <c r="K49" s="34"/>
      <c r="L49" s="34"/>
      <c r="M49" s="34"/>
      <c r="N49" s="36">
        <f t="shared" si="0"/>
        <v>0</v>
      </c>
    </row>
    <row r="50" spans="1:14" x14ac:dyDescent="0.3">
      <c r="A50" s="3">
        <v>1048</v>
      </c>
      <c r="B50" s="3">
        <v>122</v>
      </c>
      <c r="C50" s="3">
        <v>877</v>
      </c>
      <c r="D50" s="33" t="s">
        <v>43</v>
      </c>
      <c r="E50" s="35">
        <v>-129.29</v>
      </c>
      <c r="F50" s="34"/>
      <c r="G50" s="34"/>
      <c r="H50" s="34">
        <v>129.29</v>
      </c>
      <c r="I50" s="34">
        <v>-129.29</v>
      </c>
      <c r="J50" s="34">
        <v>-51.57</v>
      </c>
      <c r="K50" s="34"/>
      <c r="L50" s="34"/>
      <c r="M50" s="34"/>
      <c r="N50" s="36">
        <f t="shared" si="0"/>
        <v>-180.85999999999999</v>
      </c>
    </row>
    <row r="51" spans="1:14" x14ac:dyDescent="0.3">
      <c r="A51" s="3">
        <v>1050</v>
      </c>
      <c r="B51" s="3">
        <v>129</v>
      </c>
      <c r="C51" s="3">
        <v>890</v>
      </c>
      <c r="D51" s="33" t="s">
        <v>44</v>
      </c>
      <c r="E51" s="35"/>
      <c r="F51" s="34"/>
      <c r="G51" s="34"/>
      <c r="H51" s="34"/>
      <c r="I51" s="34"/>
      <c r="J51" s="34"/>
      <c r="K51" s="34"/>
      <c r="L51" s="34"/>
      <c r="M51" s="34"/>
      <c r="N51" s="36">
        <f t="shared" si="0"/>
        <v>0</v>
      </c>
    </row>
    <row r="52" spans="1:14" x14ac:dyDescent="0.3">
      <c r="A52" s="3">
        <v>3129</v>
      </c>
      <c r="B52" s="3">
        <v>135</v>
      </c>
      <c r="C52" s="3">
        <v>896</v>
      </c>
      <c r="D52" s="33" t="s">
        <v>45</v>
      </c>
      <c r="E52" s="35"/>
      <c r="F52" s="34"/>
      <c r="G52" s="34"/>
      <c r="H52" s="34"/>
      <c r="I52" s="34"/>
      <c r="J52" s="34"/>
      <c r="K52" s="34"/>
      <c r="L52" s="34"/>
      <c r="M52" s="34"/>
      <c r="N52" s="36">
        <f t="shared" si="0"/>
        <v>0</v>
      </c>
    </row>
    <row r="53" spans="1:14" x14ac:dyDescent="0.3">
      <c r="A53" s="3">
        <v>1052</v>
      </c>
      <c r="B53" s="3">
        <v>136</v>
      </c>
      <c r="C53" s="3">
        <v>866</v>
      </c>
      <c r="D53" s="33" t="s">
        <v>46</v>
      </c>
      <c r="E53" s="35"/>
      <c r="F53" s="34"/>
      <c r="G53" s="34"/>
      <c r="H53" s="34"/>
      <c r="I53" s="34"/>
      <c r="J53" s="34"/>
      <c r="K53" s="34"/>
      <c r="L53" s="34"/>
      <c r="M53" s="34"/>
      <c r="N53" s="36">
        <f t="shared" si="0"/>
        <v>0</v>
      </c>
    </row>
    <row r="54" spans="1:14" x14ac:dyDescent="0.3">
      <c r="A54" s="3">
        <v>1053</v>
      </c>
      <c r="B54" s="3">
        <v>137</v>
      </c>
      <c r="C54" s="3"/>
      <c r="D54" s="33" t="s">
        <v>47</v>
      </c>
      <c r="E54" s="35">
        <v>-1218.1400000000001</v>
      </c>
      <c r="F54" s="34"/>
      <c r="G54" s="34"/>
      <c r="H54" s="34">
        <v>1218.1400000000001</v>
      </c>
      <c r="I54" s="34">
        <v>-305.82</v>
      </c>
      <c r="J54" s="34">
        <v>-275.08999999999997</v>
      </c>
      <c r="K54" s="34"/>
      <c r="L54" s="34">
        <v>-541.89</v>
      </c>
      <c r="M54" s="34">
        <v>-48.27</v>
      </c>
      <c r="N54" s="36">
        <f t="shared" si="0"/>
        <v>-1171.07</v>
      </c>
    </row>
    <row r="55" spans="1:14" x14ac:dyDescent="0.3">
      <c r="A55" s="3">
        <v>1054</v>
      </c>
      <c r="B55" s="3">
        <v>138</v>
      </c>
      <c r="C55" s="3">
        <v>877</v>
      </c>
      <c r="D55" s="33" t="s">
        <v>48</v>
      </c>
      <c r="E55" s="35">
        <v>-790.63</v>
      </c>
      <c r="F55" s="34"/>
      <c r="G55" s="34"/>
      <c r="H55" s="34">
        <v>790.63</v>
      </c>
      <c r="I55" s="34">
        <v>-790.63</v>
      </c>
      <c r="J55" s="34">
        <v>-2756.51</v>
      </c>
      <c r="K55" s="34"/>
      <c r="L55" s="34"/>
      <c r="M55" s="34">
        <v>-91.6</v>
      </c>
      <c r="N55" s="36">
        <f t="shared" si="0"/>
        <v>-3638.7400000000002</v>
      </c>
    </row>
    <row r="56" spans="1:14" x14ac:dyDescent="0.3">
      <c r="A56" s="3">
        <v>1055</v>
      </c>
      <c r="B56" s="3">
        <v>140</v>
      </c>
      <c r="C56" s="3">
        <v>898</v>
      </c>
      <c r="D56" s="33" t="s">
        <v>49</v>
      </c>
      <c r="E56" s="35"/>
      <c r="F56" s="34"/>
      <c r="G56" s="34"/>
      <c r="H56" s="34"/>
      <c r="I56" s="34"/>
      <c r="J56" s="34"/>
      <c r="K56" s="34"/>
      <c r="L56" s="34"/>
      <c r="M56" s="34"/>
      <c r="N56" s="36">
        <f t="shared" si="0"/>
        <v>0</v>
      </c>
    </row>
    <row r="57" spans="1:14" x14ac:dyDescent="0.3">
      <c r="A57" s="3">
        <v>1056</v>
      </c>
      <c r="B57" s="3">
        <v>144</v>
      </c>
      <c r="C57" s="3"/>
      <c r="D57" s="33" t="s">
        <v>248</v>
      </c>
      <c r="E57" s="35"/>
      <c r="F57" s="34"/>
      <c r="G57" s="34"/>
      <c r="H57" s="34"/>
      <c r="I57" s="34"/>
      <c r="J57" s="34"/>
      <c r="K57" s="34"/>
      <c r="L57" s="34">
        <v>-29.56</v>
      </c>
      <c r="M57" s="34"/>
      <c r="N57" s="36">
        <f t="shared" si="0"/>
        <v>-29.56</v>
      </c>
    </row>
    <row r="58" spans="1:14" x14ac:dyDescent="0.3">
      <c r="A58" s="3">
        <v>3229</v>
      </c>
      <c r="B58" s="3">
        <v>148</v>
      </c>
      <c r="C58" s="3">
        <v>148</v>
      </c>
      <c r="D58" s="33" t="s">
        <v>50</v>
      </c>
      <c r="E58" s="35"/>
      <c r="F58" s="34"/>
      <c r="G58" s="34"/>
      <c r="H58" s="34"/>
      <c r="I58" s="34"/>
      <c r="J58" s="34"/>
      <c r="K58" s="34"/>
      <c r="L58" s="34"/>
      <c r="M58" s="34"/>
      <c r="N58" s="36">
        <f t="shared" si="0"/>
        <v>0</v>
      </c>
    </row>
    <row r="59" spans="1:14" x14ac:dyDescent="0.3">
      <c r="A59" s="3">
        <v>1057</v>
      </c>
      <c r="B59" s="3">
        <v>151</v>
      </c>
      <c r="C59" s="3"/>
      <c r="D59" s="33" t="s">
        <v>51</v>
      </c>
      <c r="E59" s="35"/>
      <c r="F59" s="34"/>
      <c r="G59" s="34"/>
      <c r="H59" s="34"/>
      <c r="I59" s="34"/>
      <c r="J59" s="34"/>
      <c r="K59" s="34"/>
      <c r="L59" s="34"/>
      <c r="M59" s="34"/>
      <c r="N59" s="36">
        <f t="shared" si="0"/>
        <v>0</v>
      </c>
    </row>
    <row r="60" spans="1:14" x14ac:dyDescent="0.3">
      <c r="A60" s="3">
        <v>1058</v>
      </c>
      <c r="B60" s="3">
        <v>154</v>
      </c>
      <c r="C60" s="3">
        <v>897</v>
      </c>
      <c r="D60" s="33" t="s">
        <v>52</v>
      </c>
      <c r="E60" s="35"/>
      <c r="F60" s="34"/>
      <c r="G60" s="34"/>
      <c r="H60" s="34"/>
      <c r="I60" s="34"/>
      <c r="J60" s="34"/>
      <c r="K60" s="34"/>
      <c r="L60" s="34"/>
      <c r="M60" s="34"/>
      <c r="N60" s="36">
        <f t="shared" si="0"/>
        <v>0</v>
      </c>
    </row>
    <row r="61" spans="1:14" x14ac:dyDescent="0.3">
      <c r="A61" s="3">
        <v>1061</v>
      </c>
      <c r="B61" s="3">
        <v>167</v>
      </c>
      <c r="C61" s="3">
        <v>898</v>
      </c>
      <c r="D61" s="33" t="s">
        <v>53</v>
      </c>
      <c r="E61" s="35"/>
      <c r="F61" s="34"/>
      <c r="G61" s="34"/>
      <c r="H61" s="34"/>
      <c r="I61" s="34"/>
      <c r="J61" s="34"/>
      <c r="K61" s="34"/>
      <c r="L61" s="34"/>
      <c r="M61" s="34"/>
      <c r="N61" s="36">
        <f t="shared" si="0"/>
        <v>0</v>
      </c>
    </row>
    <row r="62" spans="1:14" x14ac:dyDescent="0.3">
      <c r="A62" s="3">
        <v>1062</v>
      </c>
      <c r="B62" s="3">
        <v>168</v>
      </c>
      <c r="C62" s="3"/>
      <c r="D62" s="33" t="s">
        <v>54</v>
      </c>
      <c r="E62" s="35"/>
      <c r="F62" s="34"/>
      <c r="G62" s="34"/>
      <c r="H62" s="34"/>
      <c r="I62" s="34"/>
      <c r="J62" s="34"/>
      <c r="K62" s="34"/>
      <c r="L62" s="34"/>
      <c r="M62" s="34"/>
      <c r="N62" s="36">
        <f t="shared" si="0"/>
        <v>0</v>
      </c>
    </row>
    <row r="63" spans="1:14" x14ac:dyDescent="0.3">
      <c r="A63" s="3">
        <v>1063</v>
      </c>
      <c r="B63" s="3">
        <v>169</v>
      </c>
      <c r="C63" s="3"/>
      <c r="D63" s="33" t="s">
        <v>55</v>
      </c>
      <c r="E63" s="35"/>
      <c r="F63" s="34"/>
      <c r="G63" s="34"/>
      <c r="H63" s="34"/>
      <c r="I63" s="34"/>
      <c r="J63" s="34"/>
      <c r="K63" s="34"/>
      <c r="L63" s="34"/>
      <c r="M63" s="34"/>
      <c r="N63" s="36">
        <f t="shared" si="0"/>
        <v>0</v>
      </c>
    </row>
    <row r="64" spans="1:14" x14ac:dyDescent="0.3">
      <c r="A64" s="3">
        <v>1064</v>
      </c>
      <c r="B64" s="3">
        <v>170</v>
      </c>
      <c r="C64" s="3"/>
      <c r="D64" s="33" t="s">
        <v>56</v>
      </c>
      <c r="E64" s="35"/>
      <c r="F64" s="34"/>
      <c r="G64" s="34"/>
      <c r="H64" s="34"/>
      <c r="I64" s="34"/>
      <c r="J64" s="34"/>
      <c r="K64" s="34"/>
      <c r="L64" s="34"/>
      <c r="M64" s="34"/>
      <c r="N64" s="36">
        <f t="shared" si="0"/>
        <v>0</v>
      </c>
    </row>
    <row r="65" spans="1:14" x14ac:dyDescent="0.3">
      <c r="A65" s="3">
        <v>1065</v>
      </c>
      <c r="B65" s="3">
        <v>171</v>
      </c>
      <c r="C65" s="3"/>
      <c r="D65" s="33" t="s">
        <v>57</v>
      </c>
      <c r="E65" s="35"/>
      <c r="F65" s="34"/>
      <c r="G65" s="34"/>
      <c r="H65" s="34"/>
      <c r="I65" s="34"/>
      <c r="J65" s="34"/>
      <c r="K65" s="34"/>
      <c r="L65" s="34"/>
      <c r="M65" s="34"/>
      <c r="N65" s="36">
        <f t="shared" si="0"/>
        <v>0</v>
      </c>
    </row>
    <row r="66" spans="1:14" x14ac:dyDescent="0.3">
      <c r="A66" s="3">
        <v>1067</v>
      </c>
      <c r="B66" s="3">
        <v>174</v>
      </c>
      <c r="C66" s="3">
        <v>862</v>
      </c>
      <c r="D66" s="33" t="s">
        <v>58</v>
      </c>
      <c r="E66" s="35"/>
      <c r="F66" s="34"/>
      <c r="G66" s="34"/>
      <c r="H66" s="34"/>
      <c r="I66" s="34"/>
      <c r="J66" s="34"/>
      <c r="K66" s="34"/>
      <c r="L66" s="34"/>
      <c r="M66" s="34"/>
      <c r="N66" s="36">
        <f t="shared" si="0"/>
        <v>0</v>
      </c>
    </row>
    <row r="67" spans="1:14" x14ac:dyDescent="0.3">
      <c r="A67" s="3">
        <v>1068</v>
      </c>
      <c r="B67" s="3">
        <v>175</v>
      </c>
      <c r="C67" s="3">
        <v>890</v>
      </c>
      <c r="D67" s="33" t="s">
        <v>59</v>
      </c>
      <c r="E67" s="35"/>
      <c r="F67" s="34"/>
      <c r="G67" s="34"/>
      <c r="H67" s="34"/>
      <c r="I67" s="34"/>
      <c r="J67" s="34"/>
      <c r="K67" s="34"/>
      <c r="L67" s="34"/>
      <c r="M67" s="34"/>
      <c r="N67" s="36">
        <f t="shared" si="0"/>
        <v>0</v>
      </c>
    </row>
    <row r="68" spans="1:14" x14ac:dyDescent="0.3">
      <c r="A68" s="3">
        <v>1069</v>
      </c>
      <c r="B68" s="3">
        <v>177</v>
      </c>
      <c r="C68" s="3"/>
      <c r="D68" s="33" t="s">
        <v>60</v>
      </c>
      <c r="E68" s="35"/>
      <c r="F68" s="34"/>
      <c r="G68" s="34"/>
      <c r="H68" s="34"/>
      <c r="I68" s="34"/>
      <c r="J68" s="34"/>
      <c r="K68" s="34"/>
      <c r="L68" s="34"/>
      <c r="M68" s="34"/>
      <c r="N68" s="36">
        <f t="shared" si="0"/>
        <v>0</v>
      </c>
    </row>
    <row r="69" spans="1:14" x14ac:dyDescent="0.3">
      <c r="A69" s="3">
        <v>1070</v>
      </c>
      <c r="B69" s="3">
        <v>180</v>
      </c>
      <c r="C69" s="3"/>
      <c r="D69" s="33" t="s">
        <v>61</v>
      </c>
      <c r="E69" s="35">
        <v>-14593.4</v>
      </c>
      <c r="F69" s="34"/>
      <c r="G69" s="34"/>
      <c r="H69" s="34">
        <v>14593.4</v>
      </c>
      <c r="I69" s="34">
        <v>-3630.03</v>
      </c>
      <c r="J69" s="34">
        <v>-1352.65</v>
      </c>
      <c r="K69" s="34"/>
      <c r="L69" s="34">
        <v>-508.62</v>
      </c>
      <c r="M69" s="34">
        <v>-2395.61</v>
      </c>
      <c r="N69" s="36">
        <f t="shared" si="0"/>
        <v>-7886.91</v>
      </c>
    </row>
    <row r="70" spans="1:14" x14ac:dyDescent="0.3">
      <c r="A70" s="3">
        <v>1071</v>
      </c>
      <c r="B70" s="3">
        <v>187</v>
      </c>
      <c r="C70" s="3"/>
      <c r="D70" s="33" t="s">
        <v>249</v>
      </c>
      <c r="E70" s="35"/>
      <c r="F70" s="34"/>
      <c r="G70" s="34"/>
      <c r="H70" s="34"/>
      <c r="I70" s="34"/>
      <c r="J70" s="34"/>
      <c r="K70" s="34"/>
      <c r="L70" s="34"/>
      <c r="M70" s="34"/>
      <c r="N70" s="36">
        <f t="shared" si="0"/>
        <v>0</v>
      </c>
    </row>
    <row r="71" spans="1:14" x14ac:dyDescent="0.3">
      <c r="A71" s="3">
        <v>1073</v>
      </c>
      <c r="B71" s="3">
        <v>189</v>
      </c>
      <c r="C71" s="3">
        <v>894</v>
      </c>
      <c r="D71" s="33" t="s">
        <v>62</v>
      </c>
      <c r="E71" s="35"/>
      <c r="F71" s="34"/>
      <c r="G71" s="34"/>
      <c r="H71" s="34"/>
      <c r="I71" s="34"/>
      <c r="J71" s="34">
        <v>-400.63</v>
      </c>
      <c r="K71" s="34"/>
      <c r="L71" s="34"/>
      <c r="M71" s="34">
        <v>-1678.56</v>
      </c>
      <c r="N71" s="36">
        <f t="shared" si="0"/>
        <v>-2079.19</v>
      </c>
    </row>
    <row r="72" spans="1:14" x14ac:dyDescent="0.3">
      <c r="A72" s="3">
        <v>1074</v>
      </c>
      <c r="B72" s="3">
        <v>197</v>
      </c>
      <c r="C72" s="3"/>
      <c r="D72" s="33" t="s">
        <v>63</v>
      </c>
      <c r="E72" s="35">
        <v>-1911.02</v>
      </c>
      <c r="F72" s="34"/>
      <c r="G72" s="34"/>
      <c r="H72" s="34">
        <v>1911.02</v>
      </c>
      <c r="I72" s="34">
        <v>-1965.51</v>
      </c>
      <c r="J72" s="34">
        <v>-4665.88</v>
      </c>
      <c r="K72" s="34"/>
      <c r="L72" s="34">
        <v>-414.86</v>
      </c>
      <c r="M72" s="34">
        <v>-1161.2</v>
      </c>
      <c r="N72" s="36">
        <f t="shared" si="0"/>
        <v>-8207.4500000000007</v>
      </c>
    </row>
    <row r="73" spans="1:14" x14ac:dyDescent="0.3">
      <c r="A73" s="3">
        <v>1076</v>
      </c>
      <c r="B73" s="3">
        <v>199</v>
      </c>
      <c r="C73" s="3"/>
      <c r="D73" s="33" t="s">
        <v>64</v>
      </c>
      <c r="E73" s="35"/>
      <c r="F73" s="34"/>
      <c r="G73" s="34"/>
      <c r="H73" s="34"/>
      <c r="I73" s="34"/>
      <c r="J73" s="34"/>
      <c r="K73" s="34"/>
      <c r="L73" s="34"/>
      <c r="M73" s="34"/>
      <c r="N73" s="36">
        <f t="shared" ref="N73:N136" si="1">SUM(E73:M73)</f>
        <v>0</v>
      </c>
    </row>
    <row r="74" spans="1:14" x14ac:dyDescent="0.3">
      <c r="A74" s="3">
        <v>1077</v>
      </c>
      <c r="B74" s="3">
        <v>204</v>
      </c>
      <c r="C74" s="3"/>
      <c r="D74" s="33" t="s">
        <v>65</v>
      </c>
      <c r="E74" s="35"/>
      <c r="F74" s="34"/>
      <c r="G74" s="34"/>
      <c r="H74" s="34"/>
      <c r="I74" s="34"/>
      <c r="J74" s="34"/>
      <c r="K74" s="34"/>
      <c r="L74" s="34"/>
      <c r="M74" s="34"/>
      <c r="N74" s="36">
        <f t="shared" si="1"/>
        <v>0</v>
      </c>
    </row>
    <row r="75" spans="1:14" x14ac:dyDescent="0.3">
      <c r="A75" s="3">
        <v>1078</v>
      </c>
      <c r="B75" s="3">
        <v>210</v>
      </c>
      <c r="C75" s="3"/>
      <c r="D75" s="33" t="s">
        <v>66</v>
      </c>
      <c r="E75" s="35"/>
      <c r="F75" s="34"/>
      <c r="G75" s="34"/>
      <c r="H75" s="34"/>
      <c r="I75" s="34"/>
      <c r="J75" s="34"/>
      <c r="K75" s="34"/>
      <c r="L75" s="34"/>
      <c r="M75" s="34"/>
      <c r="N75" s="36">
        <f t="shared" si="1"/>
        <v>0</v>
      </c>
    </row>
    <row r="76" spans="1:14" x14ac:dyDescent="0.3">
      <c r="A76" s="3">
        <v>1079</v>
      </c>
      <c r="B76" s="3">
        <v>211</v>
      </c>
      <c r="C76" s="3"/>
      <c r="D76" s="33" t="s">
        <v>67</v>
      </c>
      <c r="E76" s="35"/>
      <c r="F76" s="34"/>
      <c r="G76" s="34"/>
      <c r="H76" s="34"/>
      <c r="I76" s="34"/>
      <c r="J76" s="34">
        <v>-38.93</v>
      </c>
      <c r="K76" s="34"/>
      <c r="L76" s="34"/>
      <c r="M76" s="34">
        <v>-18.809999999999999</v>
      </c>
      <c r="N76" s="36">
        <f t="shared" si="1"/>
        <v>-57.739999999999995</v>
      </c>
    </row>
    <row r="77" spans="1:14" x14ac:dyDescent="0.3">
      <c r="A77" s="3">
        <v>1081</v>
      </c>
      <c r="B77" s="3">
        <v>215</v>
      </c>
      <c r="C77" s="3">
        <v>893</v>
      </c>
      <c r="D77" s="33" t="s">
        <v>68</v>
      </c>
      <c r="E77" s="35">
        <v>-1226.67</v>
      </c>
      <c r="F77" s="34"/>
      <c r="G77" s="34"/>
      <c r="H77" s="34">
        <v>1226.67</v>
      </c>
      <c r="I77" s="34">
        <v>-538.80999999999995</v>
      </c>
      <c r="J77" s="34">
        <v>-754.42</v>
      </c>
      <c r="K77" s="34"/>
      <c r="L77" s="34">
        <v>-118.95</v>
      </c>
      <c r="M77" s="34">
        <v>-254.85</v>
      </c>
      <c r="N77" s="36">
        <f t="shared" si="1"/>
        <v>-1667.03</v>
      </c>
    </row>
    <row r="78" spans="1:14" x14ac:dyDescent="0.3">
      <c r="A78" s="3">
        <v>1082</v>
      </c>
      <c r="B78" s="3">
        <v>216</v>
      </c>
      <c r="C78" s="3">
        <v>896</v>
      </c>
      <c r="D78" s="33" t="s">
        <v>69</v>
      </c>
      <c r="E78" s="35"/>
      <c r="F78" s="34"/>
      <c r="G78" s="34"/>
      <c r="H78" s="34"/>
      <c r="I78" s="34"/>
      <c r="J78" s="34"/>
      <c r="K78" s="34"/>
      <c r="L78" s="34"/>
      <c r="M78" s="34"/>
      <c r="N78" s="36">
        <f t="shared" si="1"/>
        <v>0</v>
      </c>
    </row>
    <row r="79" spans="1:14" x14ac:dyDescent="0.3">
      <c r="A79" s="3">
        <v>1083</v>
      </c>
      <c r="B79" s="3">
        <v>217</v>
      </c>
      <c r="C79" s="3"/>
      <c r="D79" s="33" t="s">
        <v>70</v>
      </c>
      <c r="E79" s="35"/>
      <c r="F79" s="34"/>
      <c r="G79" s="34"/>
      <c r="H79" s="34"/>
      <c r="I79" s="34"/>
      <c r="J79" s="34"/>
      <c r="K79" s="34"/>
      <c r="L79" s="34"/>
      <c r="M79" s="34"/>
      <c r="N79" s="36">
        <f t="shared" si="1"/>
        <v>0</v>
      </c>
    </row>
    <row r="80" spans="1:14" x14ac:dyDescent="0.3">
      <c r="A80" s="3">
        <v>1084</v>
      </c>
      <c r="B80" s="3">
        <v>222</v>
      </c>
      <c r="C80" s="3"/>
      <c r="D80" s="33" t="s">
        <v>71</v>
      </c>
      <c r="E80" s="35"/>
      <c r="F80" s="34"/>
      <c r="G80" s="34"/>
      <c r="H80" s="34"/>
      <c r="I80" s="34"/>
      <c r="J80" s="34"/>
      <c r="K80" s="34"/>
      <c r="L80" s="34"/>
      <c r="M80" s="34"/>
      <c r="N80" s="36">
        <f t="shared" si="1"/>
        <v>0</v>
      </c>
    </row>
    <row r="81" spans="1:14" x14ac:dyDescent="0.3">
      <c r="A81" s="3">
        <v>1085</v>
      </c>
      <c r="B81" s="3">
        <v>223</v>
      </c>
      <c r="C81" s="3"/>
      <c r="D81" s="33" t="s">
        <v>72</v>
      </c>
      <c r="E81" s="35">
        <v>-16236.8</v>
      </c>
      <c r="F81" s="34"/>
      <c r="G81" s="34"/>
      <c r="H81" s="34">
        <v>16236.8</v>
      </c>
      <c r="I81" s="34">
        <v>-4800.1499999999996</v>
      </c>
      <c r="J81" s="34">
        <v>-6137.69</v>
      </c>
      <c r="K81" s="34"/>
      <c r="L81" s="34">
        <v>-668.64</v>
      </c>
      <c r="M81" s="34">
        <v>-4157.37</v>
      </c>
      <c r="N81" s="36">
        <f t="shared" si="1"/>
        <v>-15763.849999999999</v>
      </c>
    </row>
    <row r="82" spans="1:14" x14ac:dyDescent="0.3">
      <c r="A82" s="3">
        <v>3104</v>
      </c>
      <c r="B82" s="3">
        <v>226</v>
      </c>
      <c r="C82" s="3"/>
      <c r="D82" s="33" t="s">
        <v>73</v>
      </c>
      <c r="E82" s="35"/>
      <c r="F82" s="34"/>
      <c r="G82" s="34"/>
      <c r="H82" s="34"/>
      <c r="I82" s="34"/>
      <c r="J82" s="34"/>
      <c r="K82" s="34"/>
      <c r="L82" s="34"/>
      <c r="M82" s="34"/>
      <c r="N82" s="36">
        <f t="shared" si="1"/>
        <v>0</v>
      </c>
    </row>
    <row r="83" spans="1:14" x14ac:dyDescent="0.3">
      <c r="A83" s="3">
        <v>1086</v>
      </c>
      <c r="B83" s="3">
        <v>227</v>
      </c>
      <c r="C83" s="3">
        <v>890</v>
      </c>
      <c r="D83" s="33" t="s">
        <v>74</v>
      </c>
      <c r="E83" s="35"/>
      <c r="F83" s="34"/>
      <c r="G83" s="34"/>
      <c r="H83" s="34"/>
      <c r="I83" s="34"/>
      <c r="J83" s="34"/>
      <c r="K83" s="34"/>
      <c r="L83" s="34"/>
      <c r="M83" s="34"/>
      <c r="N83" s="36">
        <f t="shared" si="1"/>
        <v>0</v>
      </c>
    </row>
    <row r="84" spans="1:14" x14ac:dyDescent="0.3">
      <c r="A84" s="3">
        <v>1087</v>
      </c>
      <c r="B84" s="3">
        <v>228</v>
      </c>
      <c r="C84" s="3"/>
      <c r="D84" s="33" t="s">
        <v>250</v>
      </c>
      <c r="E84" s="35"/>
      <c r="F84" s="34"/>
      <c r="G84" s="34"/>
      <c r="H84" s="34"/>
      <c r="I84" s="34"/>
      <c r="J84" s="34"/>
      <c r="K84" s="34"/>
      <c r="L84" s="34"/>
      <c r="M84" s="34"/>
      <c r="N84" s="36">
        <f t="shared" si="1"/>
        <v>0</v>
      </c>
    </row>
    <row r="85" spans="1:14" x14ac:dyDescent="0.3">
      <c r="A85" s="3">
        <v>1088</v>
      </c>
      <c r="B85" s="3">
        <v>233</v>
      </c>
      <c r="C85" s="3"/>
      <c r="D85" s="33" t="s">
        <v>75</v>
      </c>
      <c r="E85" s="35">
        <v>-43220.47</v>
      </c>
      <c r="F85" s="34"/>
      <c r="G85" s="34"/>
      <c r="H85" s="34">
        <v>43220.47</v>
      </c>
      <c r="I85" s="34">
        <v>-34281.47</v>
      </c>
      <c r="J85" s="34">
        <v>-45726.61</v>
      </c>
      <c r="K85" s="34"/>
      <c r="L85" s="34">
        <v>-20715.939999999999</v>
      </c>
      <c r="M85" s="34">
        <v>-28266.7</v>
      </c>
      <c r="N85" s="36">
        <f t="shared" si="1"/>
        <v>-128990.72</v>
      </c>
    </row>
    <row r="86" spans="1:14" x14ac:dyDescent="0.3">
      <c r="A86" s="3">
        <v>1090</v>
      </c>
      <c r="B86" s="3">
        <v>239</v>
      </c>
      <c r="C86" s="3"/>
      <c r="D86" s="33" t="s">
        <v>76</v>
      </c>
      <c r="E86" s="35"/>
      <c r="F86" s="34"/>
      <c r="G86" s="34"/>
      <c r="H86" s="34"/>
      <c r="I86" s="34"/>
      <c r="J86" s="34"/>
      <c r="K86" s="34"/>
      <c r="L86" s="34"/>
      <c r="M86" s="34"/>
      <c r="N86" s="36">
        <f t="shared" si="1"/>
        <v>0</v>
      </c>
    </row>
    <row r="87" spans="1:14" x14ac:dyDescent="0.3">
      <c r="A87" s="3">
        <v>1091</v>
      </c>
      <c r="B87" s="3">
        <v>240</v>
      </c>
      <c r="C87" s="3"/>
      <c r="D87" s="33" t="s">
        <v>77</v>
      </c>
      <c r="E87" s="35"/>
      <c r="F87" s="34"/>
      <c r="G87" s="34"/>
      <c r="H87" s="34"/>
      <c r="I87" s="34"/>
      <c r="J87" s="34"/>
      <c r="K87" s="34"/>
      <c r="L87" s="34"/>
      <c r="M87" s="34"/>
      <c r="N87" s="36">
        <f t="shared" si="1"/>
        <v>0</v>
      </c>
    </row>
    <row r="88" spans="1:14" x14ac:dyDescent="0.3">
      <c r="A88" s="3">
        <v>1092</v>
      </c>
      <c r="B88" s="3">
        <v>242</v>
      </c>
      <c r="C88" s="3"/>
      <c r="D88" s="33" t="s">
        <v>78</v>
      </c>
      <c r="E88" s="35">
        <v>-7268.98</v>
      </c>
      <c r="F88" s="34"/>
      <c r="G88" s="34"/>
      <c r="H88" s="34">
        <v>7268.98</v>
      </c>
      <c r="I88" s="34">
        <v>-1443.24</v>
      </c>
      <c r="J88" s="34">
        <v>-3937.76</v>
      </c>
      <c r="K88" s="34"/>
      <c r="L88" s="34">
        <v>-68.14</v>
      </c>
      <c r="M88" s="34">
        <v>-5226.1899999999996</v>
      </c>
      <c r="N88" s="36">
        <f t="shared" si="1"/>
        <v>-10675.33</v>
      </c>
    </row>
    <row r="89" spans="1:14" x14ac:dyDescent="0.3">
      <c r="A89" s="3">
        <v>1094</v>
      </c>
      <c r="B89" s="3">
        <v>247</v>
      </c>
      <c r="C89" s="3">
        <v>891</v>
      </c>
      <c r="D89" s="33" t="s">
        <v>79</v>
      </c>
      <c r="E89" s="35"/>
      <c r="F89" s="34"/>
      <c r="G89" s="34"/>
      <c r="H89" s="34"/>
      <c r="I89" s="34"/>
      <c r="J89" s="34"/>
      <c r="K89" s="34"/>
      <c r="L89" s="34"/>
      <c r="M89" s="34"/>
      <c r="N89" s="36">
        <f t="shared" si="1"/>
        <v>0</v>
      </c>
    </row>
    <row r="90" spans="1:14" x14ac:dyDescent="0.3">
      <c r="A90" s="3">
        <v>3130</v>
      </c>
      <c r="B90" s="3">
        <v>249</v>
      </c>
      <c r="C90" s="3"/>
      <c r="D90" s="33" t="s">
        <v>80</v>
      </c>
      <c r="E90" s="35">
        <v>-312.58</v>
      </c>
      <c r="F90" s="34"/>
      <c r="G90" s="34"/>
      <c r="H90" s="34">
        <v>312.58</v>
      </c>
      <c r="I90" s="34">
        <v>-141</v>
      </c>
      <c r="J90" s="34">
        <v>-94</v>
      </c>
      <c r="K90" s="34"/>
      <c r="L90" s="34"/>
      <c r="M90" s="34">
        <v>-122.22</v>
      </c>
      <c r="N90" s="36">
        <f t="shared" si="1"/>
        <v>-357.22</v>
      </c>
    </row>
    <row r="91" spans="1:14" x14ac:dyDescent="0.3">
      <c r="A91" s="3">
        <v>1095</v>
      </c>
      <c r="B91" s="3">
        <v>253</v>
      </c>
      <c r="C91" s="3">
        <v>896</v>
      </c>
      <c r="D91" s="33" t="s">
        <v>81</v>
      </c>
      <c r="E91" s="35"/>
      <c r="F91" s="34"/>
      <c r="G91" s="34"/>
      <c r="H91" s="34"/>
      <c r="I91" s="34"/>
      <c r="J91" s="34"/>
      <c r="K91" s="34"/>
      <c r="L91" s="34"/>
      <c r="M91" s="34"/>
      <c r="N91" s="36">
        <f t="shared" si="1"/>
        <v>0</v>
      </c>
    </row>
    <row r="92" spans="1:14" x14ac:dyDescent="0.3">
      <c r="A92" s="3">
        <v>3137</v>
      </c>
      <c r="B92" s="3">
        <v>254</v>
      </c>
      <c r="C92" s="3">
        <v>896</v>
      </c>
      <c r="D92" s="33" t="s">
        <v>82</v>
      </c>
      <c r="E92" s="35"/>
      <c r="F92" s="34"/>
      <c r="G92" s="34"/>
      <c r="H92" s="34"/>
      <c r="I92" s="34"/>
      <c r="J92" s="34"/>
      <c r="K92" s="34"/>
      <c r="L92" s="34"/>
      <c r="M92" s="34"/>
      <c r="N92" s="36">
        <f t="shared" si="1"/>
        <v>0</v>
      </c>
    </row>
    <row r="93" spans="1:14" x14ac:dyDescent="0.3">
      <c r="A93" s="3">
        <v>1096</v>
      </c>
      <c r="B93" s="3">
        <v>255</v>
      </c>
      <c r="C93" s="3">
        <v>890</v>
      </c>
      <c r="D93" s="33" t="s">
        <v>83</v>
      </c>
      <c r="E93" s="35"/>
      <c r="F93" s="34"/>
      <c r="G93" s="34"/>
      <c r="H93" s="34"/>
      <c r="I93" s="34"/>
      <c r="J93" s="34"/>
      <c r="K93" s="34"/>
      <c r="L93" s="34"/>
      <c r="M93" s="34"/>
      <c r="N93" s="36">
        <f t="shared" si="1"/>
        <v>0</v>
      </c>
    </row>
    <row r="94" spans="1:14" x14ac:dyDescent="0.3">
      <c r="A94" s="3">
        <v>1097</v>
      </c>
      <c r="B94" s="3">
        <v>256</v>
      </c>
      <c r="C94" s="3">
        <v>862</v>
      </c>
      <c r="D94" s="33" t="s">
        <v>84</v>
      </c>
      <c r="E94" s="35">
        <v>-550.91999999999996</v>
      </c>
      <c r="F94" s="34"/>
      <c r="G94" s="34"/>
      <c r="H94" s="34">
        <v>550.91999999999996</v>
      </c>
      <c r="I94" s="34">
        <v>-322</v>
      </c>
      <c r="J94" s="34">
        <v>-484.63</v>
      </c>
      <c r="K94" s="34"/>
      <c r="L94" s="34"/>
      <c r="M94" s="34"/>
      <c r="N94" s="36">
        <f t="shared" si="1"/>
        <v>-806.63</v>
      </c>
    </row>
    <row r="95" spans="1:14" x14ac:dyDescent="0.3">
      <c r="A95" s="3">
        <v>1102</v>
      </c>
      <c r="B95" s="3">
        <v>263</v>
      </c>
      <c r="C95" s="3">
        <v>896</v>
      </c>
      <c r="D95" s="33" t="s">
        <v>85</v>
      </c>
      <c r="E95" s="35"/>
      <c r="F95" s="34"/>
      <c r="G95" s="34"/>
      <c r="H95" s="34"/>
      <c r="I95" s="34"/>
      <c r="J95" s="34"/>
      <c r="K95" s="34"/>
      <c r="L95" s="34"/>
      <c r="M95" s="34"/>
      <c r="N95" s="36">
        <f t="shared" si="1"/>
        <v>0</v>
      </c>
    </row>
    <row r="96" spans="1:14" x14ac:dyDescent="0.3">
      <c r="A96" s="3">
        <v>1104</v>
      </c>
      <c r="B96" s="3">
        <v>270</v>
      </c>
      <c r="C96" s="3">
        <v>890</v>
      </c>
      <c r="D96" s="33" t="s">
        <v>86</v>
      </c>
      <c r="E96" s="35"/>
      <c r="F96" s="34"/>
      <c r="G96" s="34"/>
      <c r="H96" s="34"/>
      <c r="I96" s="34"/>
      <c r="J96" s="34"/>
      <c r="K96" s="34"/>
      <c r="L96" s="34"/>
      <c r="M96" s="34"/>
      <c r="N96" s="36">
        <f t="shared" si="1"/>
        <v>0</v>
      </c>
    </row>
    <row r="97" spans="1:14" x14ac:dyDescent="0.3">
      <c r="A97" s="3">
        <v>1105</v>
      </c>
      <c r="B97" s="3">
        <v>271</v>
      </c>
      <c r="C97" s="3">
        <v>866</v>
      </c>
      <c r="D97" s="33" t="s">
        <v>87</v>
      </c>
      <c r="E97" s="35"/>
      <c r="F97" s="34"/>
      <c r="G97" s="34"/>
      <c r="H97" s="34"/>
      <c r="I97" s="34"/>
      <c r="J97" s="34"/>
      <c r="K97" s="34"/>
      <c r="L97" s="34"/>
      <c r="M97" s="34"/>
      <c r="N97" s="36">
        <f t="shared" si="1"/>
        <v>0</v>
      </c>
    </row>
    <row r="98" spans="1:14" x14ac:dyDescent="0.3">
      <c r="A98" s="3">
        <v>1106</v>
      </c>
      <c r="B98" s="3">
        <v>276</v>
      </c>
      <c r="C98" s="3"/>
      <c r="D98" s="33" t="s">
        <v>88</v>
      </c>
      <c r="E98" s="35"/>
      <c r="F98" s="34"/>
      <c r="G98" s="34"/>
      <c r="H98" s="34"/>
      <c r="I98" s="34"/>
      <c r="J98" s="34"/>
      <c r="K98" s="34"/>
      <c r="L98" s="34"/>
      <c r="M98" s="34"/>
      <c r="N98" s="36">
        <f t="shared" si="1"/>
        <v>0</v>
      </c>
    </row>
    <row r="99" spans="1:14" x14ac:dyDescent="0.3">
      <c r="A99" s="3">
        <v>1107</v>
      </c>
      <c r="B99" s="3">
        <v>277</v>
      </c>
      <c r="C99" s="3"/>
      <c r="D99" s="33" t="s">
        <v>89</v>
      </c>
      <c r="E99" s="35"/>
      <c r="F99" s="34"/>
      <c r="G99" s="34"/>
      <c r="H99" s="34"/>
      <c r="I99" s="34"/>
      <c r="J99" s="34"/>
      <c r="K99" s="34"/>
      <c r="L99" s="34"/>
      <c r="M99" s="34"/>
      <c r="N99" s="36">
        <f t="shared" si="1"/>
        <v>0</v>
      </c>
    </row>
    <row r="100" spans="1:14" x14ac:dyDescent="0.3">
      <c r="A100" s="3">
        <v>1109</v>
      </c>
      <c r="B100" s="3">
        <v>280</v>
      </c>
      <c r="C100" s="3"/>
      <c r="D100" s="33" t="s">
        <v>90</v>
      </c>
      <c r="E100" s="35"/>
      <c r="F100" s="34"/>
      <c r="G100" s="34"/>
      <c r="H100" s="34"/>
      <c r="I100" s="34"/>
      <c r="J100" s="34"/>
      <c r="K100" s="34"/>
      <c r="L100" s="34"/>
      <c r="M100" s="34"/>
      <c r="N100" s="36">
        <f t="shared" si="1"/>
        <v>0</v>
      </c>
    </row>
    <row r="101" spans="1:14" x14ac:dyDescent="0.3">
      <c r="A101" s="3">
        <v>1112</v>
      </c>
      <c r="B101" s="3">
        <v>291</v>
      </c>
      <c r="C101" s="3">
        <v>891</v>
      </c>
      <c r="D101" s="33" t="s">
        <v>91</v>
      </c>
      <c r="E101" s="35"/>
      <c r="F101" s="34"/>
      <c r="G101" s="34"/>
      <c r="H101" s="34"/>
      <c r="I101" s="34"/>
      <c r="J101" s="34"/>
      <c r="K101" s="34"/>
      <c r="L101" s="34"/>
      <c r="M101" s="34"/>
      <c r="N101" s="36">
        <f t="shared" si="1"/>
        <v>0</v>
      </c>
    </row>
    <row r="102" spans="1:14" x14ac:dyDescent="0.3">
      <c r="A102" s="3">
        <v>1114</v>
      </c>
      <c r="B102" s="3">
        <v>294</v>
      </c>
      <c r="C102" s="3"/>
      <c r="D102" s="33" t="s">
        <v>92</v>
      </c>
      <c r="E102" s="35">
        <v>-441.08</v>
      </c>
      <c r="F102" s="34"/>
      <c r="G102" s="34"/>
      <c r="H102" s="34">
        <v>441.08</v>
      </c>
      <c r="I102" s="34">
        <v>-209.73</v>
      </c>
      <c r="J102" s="34">
        <v>-438.13</v>
      </c>
      <c r="K102" s="34"/>
      <c r="L102" s="34"/>
      <c r="M102" s="34">
        <v>-162.49</v>
      </c>
      <c r="N102" s="36">
        <f t="shared" si="1"/>
        <v>-810.35</v>
      </c>
    </row>
    <row r="103" spans="1:14" x14ac:dyDescent="0.3">
      <c r="A103" s="3">
        <v>1115</v>
      </c>
      <c r="B103" s="3">
        <v>297</v>
      </c>
      <c r="C103" s="3">
        <v>893</v>
      </c>
      <c r="D103" s="33" t="s">
        <v>93</v>
      </c>
      <c r="E103" s="35"/>
      <c r="F103" s="34"/>
      <c r="G103" s="34"/>
      <c r="H103" s="34"/>
      <c r="I103" s="34"/>
      <c r="J103" s="34"/>
      <c r="K103" s="34"/>
      <c r="L103" s="34"/>
      <c r="M103" s="34"/>
      <c r="N103" s="36">
        <f t="shared" si="1"/>
        <v>0</v>
      </c>
    </row>
    <row r="104" spans="1:14" x14ac:dyDescent="0.3">
      <c r="A104" s="3">
        <v>1116</v>
      </c>
      <c r="B104" s="3">
        <v>305</v>
      </c>
      <c r="C104" s="3"/>
      <c r="D104" s="33" t="s">
        <v>94</v>
      </c>
      <c r="E104" s="35">
        <v>-980.73</v>
      </c>
      <c r="F104" s="34"/>
      <c r="G104" s="34"/>
      <c r="H104" s="34">
        <v>980.73</v>
      </c>
      <c r="I104" s="34">
        <v>-413.38</v>
      </c>
      <c r="J104" s="34">
        <v>-228.7</v>
      </c>
      <c r="K104" s="34"/>
      <c r="L104" s="34"/>
      <c r="M104" s="34">
        <v>-256.52</v>
      </c>
      <c r="N104" s="36">
        <f t="shared" si="1"/>
        <v>-898.59999999999991</v>
      </c>
    </row>
    <row r="105" spans="1:14" x14ac:dyDescent="0.3">
      <c r="A105" s="3">
        <v>1117</v>
      </c>
      <c r="B105" s="3">
        <v>307</v>
      </c>
      <c r="C105" s="3">
        <v>893</v>
      </c>
      <c r="D105" s="33" t="s">
        <v>95</v>
      </c>
      <c r="E105" s="35">
        <v>-521.58000000000004</v>
      </c>
      <c r="F105" s="34"/>
      <c r="G105" s="34"/>
      <c r="H105" s="34">
        <v>521.58000000000004</v>
      </c>
      <c r="I105" s="34">
        <v>-456.46</v>
      </c>
      <c r="J105" s="34">
        <v>-530.87</v>
      </c>
      <c r="K105" s="34"/>
      <c r="L105" s="34"/>
      <c r="M105" s="34"/>
      <c r="N105" s="36">
        <f t="shared" si="1"/>
        <v>-987.32999999999993</v>
      </c>
    </row>
    <row r="106" spans="1:14" x14ac:dyDescent="0.3">
      <c r="A106" s="3">
        <v>1118</v>
      </c>
      <c r="B106" s="3">
        <v>310</v>
      </c>
      <c r="C106" s="3">
        <v>896</v>
      </c>
      <c r="D106" s="33" t="s">
        <v>96</v>
      </c>
      <c r="E106" s="35"/>
      <c r="F106" s="34"/>
      <c r="G106" s="34"/>
      <c r="H106" s="34"/>
      <c r="I106" s="34"/>
      <c r="J106" s="34"/>
      <c r="K106" s="34"/>
      <c r="L106" s="34"/>
      <c r="M106" s="34"/>
      <c r="N106" s="36">
        <f t="shared" si="1"/>
        <v>0</v>
      </c>
    </row>
    <row r="107" spans="1:14" x14ac:dyDescent="0.3">
      <c r="A107" s="3">
        <v>3239</v>
      </c>
      <c r="B107" s="3">
        <v>312</v>
      </c>
      <c r="C107" s="3"/>
      <c r="D107" s="33" t="s">
        <v>254</v>
      </c>
      <c r="E107" s="35">
        <v>-1198.26</v>
      </c>
      <c r="F107" s="34"/>
      <c r="G107" s="34"/>
      <c r="H107" s="34">
        <v>1198.26</v>
      </c>
      <c r="I107" s="34">
        <v>-209.65</v>
      </c>
      <c r="J107" s="34">
        <v>-47.76</v>
      </c>
      <c r="K107" s="34"/>
      <c r="L107" s="34">
        <v>-28.2</v>
      </c>
      <c r="M107" s="34"/>
      <c r="N107" s="36">
        <f t="shared" si="1"/>
        <v>-285.61</v>
      </c>
    </row>
    <row r="108" spans="1:14" x14ac:dyDescent="0.3">
      <c r="A108" s="3">
        <v>1121</v>
      </c>
      <c r="B108" s="3">
        <v>322</v>
      </c>
      <c r="C108" s="3">
        <v>848</v>
      </c>
      <c r="D108" s="33" t="s">
        <v>97</v>
      </c>
      <c r="E108" s="35">
        <v>-185.33</v>
      </c>
      <c r="F108" s="34"/>
      <c r="G108" s="34"/>
      <c r="H108" s="34">
        <v>185.33</v>
      </c>
      <c r="I108" s="34">
        <v>-283.81</v>
      </c>
      <c r="J108" s="34">
        <v>-962.95</v>
      </c>
      <c r="K108" s="34"/>
      <c r="L108" s="34">
        <v>-525.46</v>
      </c>
      <c r="M108" s="34">
        <v>-551.16999999999996</v>
      </c>
      <c r="N108" s="36">
        <f t="shared" si="1"/>
        <v>-2323.39</v>
      </c>
    </row>
    <row r="109" spans="1:14" x14ac:dyDescent="0.3">
      <c r="A109" s="3">
        <v>1124</v>
      </c>
      <c r="B109" s="3">
        <v>325</v>
      </c>
      <c r="C109" s="3">
        <v>847</v>
      </c>
      <c r="D109" s="33" t="s">
        <v>98</v>
      </c>
      <c r="E109" s="35"/>
      <c r="F109" s="34"/>
      <c r="G109" s="34"/>
      <c r="H109" s="34"/>
      <c r="I109" s="34"/>
      <c r="J109" s="34"/>
      <c r="K109" s="34"/>
      <c r="L109" s="34"/>
      <c r="M109" s="34"/>
      <c r="N109" s="36">
        <f t="shared" si="1"/>
        <v>0</v>
      </c>
    </row>
    <row r="110" spans="1:14" x14ac:dyDescent="0.3">
      <c r="A110" s="3">
        <v>1125</v>
      </c>
      <c r="B110" s="3">
        <v>327</v>
      </c>
      <c r="C110" s="3"/>
      <c r="D110" s="33" t="s">
        <v>99</v>
      </c>
      <c r="E110" s="35"/>
      <c r="F110" s="34"/>
      <c r="G110" s="34"/>
      <c r="H110" s="34"/>
      <c r="I110" s="34"/>
      <c r="J110" s="34"/>
      <c r="K110" s="34"/>
      <c r="L110" s="34"/>
      <c r="M110" s="34"/>
      <c r="N110" s="36">
        <f t="shared" si="1"/>
        <v>0</v>
      </c>
    </row>
    <row r="111" spans="1:14" x14ac:dyDescent="0.3">
      <c r="A111" s="3">
        <v>1127</v>
      </c>
      <c r="B111" s="3">
        <v>339</v>
      </c>
      <c r="C111" s="3">
        <v>877</v>
      </c>
      <c r="D111" s="33" t="s">
        <v>100</v>
      </c>
      <c r="E111" s="35">
        <v>-84</v>
      </c>
      <c r="F111" s="34"/>
      <c r="G111" s="34"/>
      <c r="H111" s="34">
        <v>84</v>
      </c>
      <c r="I111" s="34">
        <v>-84</v>
      </c>
      <c r="J111" s="34">
        <v>-1180.6500000000001</v>
      </c>
      <c r="K111" s="34"/>
      <c r="L111" s="34"/>
      <c r="M111" s="34"/>
      <c r="N111" s="36">
        <f t="shared" si="1"/>
        <v>-1264.6500000000001</v>
      </c>
    </row>
    <row r="112" spans="1:14" x14ac:dyDescent="0.3">
      <c r="A112" s="3">
        <v>1128</v>
      </c>
      <c r="B112" s="3">
        <v>340</v>
      </c>
      <c r="C112" s="3"/>
      <c r="D112" s="33" t="s">
        <v>101</v>
      </c>
      <c r="E112" s="35"/>
      <c r="F112" s="34"/>
      <c r="G112" s="34"/>
      <c r="H112" s="34"/>
      <c r="I112" s="34"/>
      <c r="J112" s="34"/>
      <c r="K112" s="34"/>
      <c r="L112" s="34"/>
      <c r="M112" s="34"/>
      <c r="N112" s="36">
        <f t="shared" si="1"/>
        <v>0</v>
      </c>
    </row>
    <row r="113" spans="1:14" x14ac:dyDescent="0.3">
      <c r="A113" s="3">
        <v>1129</v>
      </c>
      <c r="B113" s="3">
        <v>342</v>
      </c>
      <c r="C113" s="3">
        <v>877</v>
      </c>
      <c r="D113" s="33" t="s">
        <v>102</v>
      </c>
      <c r="E113" s="35">
        <v>-5877.45</v>
      </c>
      <c r="F113" s="34"/>
      <c r="G113" s="34"/>
      <c r="H113" s="34">
        <v>5877.45</v>
      </c>
      <c r="I113" s="34">
        <v>-7171.28</v>
      </c>
      <c r="J113" s="34">
        <v>-8391.2800000000007</v>
      </c>
      <c r="K113" s="34"/>
      <c r="L113" s="34"/>
      <c r="M113" s="34">
        <v>-3392.78</v>
      </c>
      <c r="N113" s="36">
        <f t="shared" si="1"/>
        <v>-18955.34</v>
      </c>
    </row>
    <row r="114" spans="1:14" x14ac:dyDescent="0.3">
      <c r="A114" s="3">
        <v>1132</v>
      </c>
      <c r="B114" s="3">
        <v>348</v>
      </c>
      <c r="C114" s="3"/>
      <c r="D114" s="33" t="s">
        <v>103</v>
      </c>
      <c r="E114" s="35"/>
      <c r="F114" s="34"/>
      <c r="G114" s="34"/>
      <c r="H114" s="34"/>
      <c r="I114" s="34"/>
      <c r="J114" s="34"/>
      <c r="K114" s="34"/>
      <c r="L114" s="34"/>
      <c r="M114" s="34"/>
      <c r="N114" s="36">
        <f t="shared" si="1"/>
        <v>0</v>
      </c>
    </row>
    <row r="115" spans="1:14" x14ac:dyDescent="0.3">
      <c r="A115" s="3">
        <v>3208</v>
      </c>
      <c r="B115" s="3">
        <v>351</v>
      </c>
      <c r="C115" s="3"/>
      <c r="D115" s="33" t="s">
        <v>104</v>
      </c>
      <c r="E115" s="35"/>
      <c r="F115" s="34"/>
      <c r="G115" s="34"/>
      <c r="H115" s="34"/>
      <c r="I115" s="34"/>
      <c r="J115" s="34"/>
      <c r="K115" s="34"/>
      <c r="L115" s="34"/>
      <c r="M115" s="34"/>
      <c r="N115" s="36">
        <f t="shared" si="1"/>
        <v>0</v>
      </c>
    </row>
    <row r="116" spans="1:14" x14ac:dyDescent="0.3">
      <c r="A116" s="3">
        <v>1134</v>
      </c>
      <c r="B116" s="3">
        <v>353</v>
      </c>
      <c r="C116" s="3"/>
      <c r="D116" s="33" t="s">
        <v>105</v>
      </c>
      <c r="E116" s="35">
        <v>-164768.91</v>
      </c>
      <c r="F116" s="34"/>
      <c r="G116" s="34"/>
      <c r="H116" s="34">
        <v>164768.91</v>
      </c>
      <c r="I116" s="34">
        <v>-48773.83</v>
      </c>
      <c r="J116" s="34">
        <v>-80415.850000000006</v>
      </c>
      <c r="K116" s="34"/>
      <c r="L116" s="34">
        <v>-25900.06</v>
      </c>
      <c r="M116" s="34">
        <v>-79305.05</v>
      </c>
      <c r="N116" s="36">
        <f t="shared" si="1"/>
        <v>-234394.79000000004</v>
      </c>
    </row>
    <row r="117" spans="1:14" x14ac:dyDescent="0.3">
      <c r="A117" s="3">
        <v>1135</v>
      </c>
      <c r="B117" s="3">
        <v>355</v>
      </c>
      <c r="C117" s="3"/>
      <c r="D117" s="33" t="s">
        <v>106</v>
      </c>
      <c r="E117" s="35"/>
      <c r="F117" s="34"/>
      <c r="G117" s="34"/>
      <c r="H117" s="34"/>
      <c r="I117" s="34"/>
      <c r="J117" s="34"/>
      <c r="K117" s="34"/>
      <c r="L117" s="34"/>
      <c r="M117" s="34"/>
      <c r="N117" s="36">
        <f t="shared" si="1"/>
        <v>0</v>
      </c>
    </row>
    <row r="118" spans="1:14" x14ac:dyDescent="0.3">
      <c r="A118" s="3">
        <v>1136</v>
      </c>
      <c r="B118" s="3">
        <v>357</v>
      </c>
      <c r="C118" s="3">
        <v>890</v>
      </c>
      <c r="D118" s="33" t="s">
        <v>107</v>
      </c>
      <c r="E118" s="35">
        <v>-1317.19</v>
      </c>
      <c r="F118" s="34"/>
      <c r="G118" s="34"/>
      <c r="H118" s="34">
        <v>1317.19</v>
      </c>
      <c r="I118" s="34">
        <v>-3726.15</v>
      </c>
      <c r="J118" s="34">
        <v>-6865.14</v>
      </c>
      <c r="K118" s="34"/>
      <c r="L118" s="34">
        <v>-2459.8000000000002</v>
      </c>
      <c r="M118" s="34">
        <v>-5695.35</v>
      </c>
      <c r="N118" s="36">
        <f t="shared" si="1"/>
        <v>-18746.440000000002</v>
      </c>
    </row>
    <row r="119" spans="1:14" x14ac:dyDescent="0.3">
      <c r="A119" s="3">
        <v>1141</v>
      </c>
      <c r="B119" s="3">
        <v>364</v>
      </c>
      <c r="C119" s="3">
        <v>890</v>
      </c>
      <c r="D119" s="33" t="s">
        <v>108</v>
      </c>
      <c r="E119" s="35">
        <v>-221.42</v>
      </c>
      <c r="F119" s="34"/>
      <c r="G119" s="34"/>
      <c r="H119" s="34">
        <v>221.42</v>
      </c>
      <c r="I119" s="34">
        <v>-324.77</v>
      </c>
      <c r="J119" s="34"/>
      <c r="K119" s="34"/>
      <c r="L119" s="34"/>
      <c r="M119" s="34"/>
      <c r="N119" s="36">
        <f t="shared" si="1"/>
        <v>-324.77</v>
      </c>
    </row>
    <row r="120" spans="1:14" x14ac:dyDescent="0.3">
      <c r="A120" s="3">
        <v>1143</v>
      </c>
      <c r="B120" s="3">
        <v>367</v>
      </c>
      <c r="C120" s="3">
        <v>877</v>
      </c>
      <c r="D120" s="33" t="s">
        <v>109</v>
      </c>
      <c r="E120" s="35">
        <v>-1860.97</v>
      </c>
      <c r="F120" s="34"/>
      <c r="G120" s="34"/>
      <c r="H120" s="34">
        <v>1860.97</v>
      </c>
      <c r="I120" s="34">
        <v>-668.88</v>
      </c>
      <c r="J120" s="34">
        <v>-1452.47</v>
      </c>
      <c r="K120" s="34"/>
      <c r="L120" s="34">
        <v>-427.37</v>
      </c>
      <c r="M120" s="34">
        <v>-6930.71</v>
      </c>
      <c r="N120" s="36">
        <f t="shared" si="1"/>
        <v>-9479.43</v>
      </c>
    </row>
    <row r="121" spans="1:14" x14ac:dyDescent="0.3">
      <c r="A121" s="3">
        <v>1145</v>
      </c>
      <c r="B121" s="3">
        <v>371</v>
      </c>
      <c r="C121" s="3">
        <v>896</v>
      </c>
      <c r="D121" s="33" t="s">
        <v>110</v>
      </c>
      <c r="E121" s="35"/>
      <c r="F121" s="34"/>
      <c r="G121" s="34"/>
      <c r="H121" s="34"/>
      <c r="I121" s="34"/>
      <c r="J121" s="34"/>
      <c r="K121" s="34"/>
      <c r="L121" s="34"/>
      <c r="M121" s="34"/>
      <c r="N121" s="36">
        <f t="shared" si="1"/>
        <v>0</v>
      </c>
    </row>
    <row r="122" spans="1:14" x14ac:dyDescent="0.3">
      <c r="A122" s="3">
        <v>1146</v>
      </c>
      <c r="B122" s="3">
        <v>374</v>
      </c>
      <c r="C122" s="3"/>
      <c r="D122" s="33" t="s">
        <v>251</v>
      </c>
      <c r="E122" s="35">
        <v>-46273.56</v>
      </c>
      <c r="F122" s="34"/>
      <c r="G122" s="34">
        <v>-80.099999999999994</v>
      </c>
      <c r="H122" s="34">
        <v>46273.56</v>
      </c>
      <c r="I122" s="34">
        <v>-8181.69</v>
      </c>
      <c r="J122" s="34">
        <v>-11691.09</v>
      </c>
      <c r="K122" s="34"/>
      <c r="L122" s="34">
        <v>-5153.71</v>
      </c>
      <c r="M122" s="34">
        <v>-47935.31</v>
      </c>
      <c r="N122" s="36">
        <f t="shared" si="1"/>
        <v>-73041.899999999994</v>
      </c>
    </row>
    <row r="123" spans="1:14" x14ac:dyDescent="0.3">
      <c r="A123" s="3">
        <v>3240</v>
      </c>
      <c r="B123" s="3">
        <v>378</v>
      </c>
      <c r="C123" s="3"/>
      <c r="D123" s="33" t="s">
        <v>255</v>
      </c>
      <c r="E123" s="35">
        <v>-3112.16</v>
      </c>
      <c r="F123" s="34"/>
      <c r="G123" s="34"/>
      <c r="H123" s="34">
        <v>3112.16</v>
      </c>
      <c r="I123" s="34">
        <v>-1765.92</v>
      </c>
      <c r="J123" s="34">
        <v>-1340.94</v>
      </c>
      <c r="K123" s="34"/>
      <c r="L123" s="34">
        <v>-584.23</v>
      </c>
      <c r="M123" s="34">
        <v>-1393.63</v>
      </c>
      <c r="N123" s="36">
        <f t="shared" si="1"/>
        <v>-5084.72</v>
      </c>
    </row>
    <row r="124" spans="1:14" x14ac:dyDescent="0.3">
      <c r="A124" s="3">
        <v>1148</v>
      </c>
      <c r="B124" s="3">
        <v>381</v>
      </c>
      <c r="C124" s="3"/>
      <c r="D124" s="33" t="s">
        <v>111</v>
      </c>
      <c r="E124" s="35">
        <v>-58759.67</v>
      </c>
      <c r="F124" s="34"/>
      <c r="G124" s="34"/>
      <c r="H124" s="34">
        <v>58759.67</v>
      </c>
      <c r="I124" s="34">
        <v>-22606.95</v>
      </c>
      <c r="J124" s="34">
        <v>-20182.32</v>
      </c>
      <c r="K124" s="34"/>
      <c r="L124" s="34">
        <v>-3683.8</v>
      </c>
      <c r="M124" s="34">
        <v>-17128.97</v>
      </c>
      <c r="N124" s="36">
        <f t="shared" si="1"/>
        <v>-63602.040000000008</v>
      </c>
    </row>
    <row r="125" spans="1:14" x14ac:dyDescent="0.3">
      <c r="A125" s="3">
        <v>1149</v>
      </c>
      <c r="B125" s="3">
        <v>383</v>
      </c>
      <c r="C125" s="3"/>
      <c r="D125" s="33" t="s">
        <v>112</v>
      </c>
      <c r="E125" s="35">
        <v>-10506.42</v>
      </c>
      <c r="F125" s="34"/>
      <c r="G125" s="34"/>
      <c r="H125" s="34">
        <v>10506.42</v>
      </c>
      <c r="I125" s="34">
        <v>-1672.17</v>
      </c>
      <c r="J125" s="34">
        <v>-1420.55</v>
      </c>
      <c r="K125" s="34"/>
      <c r="L125" s="34">
        <v>-723.35</v>
      </c>
      <c r="M125" s="34"/>
      <c r="N125" s="36">
        <f t="shared" si="1"/>
        <v>-3816.07</v>
      </c>
    </row>
    <row r="126" spans="1:14" x14ac:dyDescent="0.3">
      <c r="A126" s="3">
        <v>3109</v>
      </c>
      <c r="B126" s="3">
        <v>388</v>
      </c>
      <c r="C126" s="3"/>
      <c r="D126" s="33" t="s">
        <v>113</v>
      </c>
      <c r="E126" s="35"/>
      <c r="F126" s="34"/>
      <c r="G126" s="34"/>
      <c r="H126" s="34"/>
      <c r="I126" s="34"/>
      <c r="J126" s="34"/>
      <c r="K126" s="34"/>
      <c r="L126" s="34"/>
      <c r="M126" s="34"/>
      <c r="N126" s="36">
        <f t="shared" si="1"/>
        <v>0</v>
      </c>
    </row>
    <row r="127" spans="1:14" x14ac:dyDescent="0.3">
      <c r="A127" s="3">
        <v>1150</v>
      </c>
      <c r="B127" s="3">
        <v>389</v>
      </c>
      <c r="C127" s="3"/>
      <c r="D127" s="33" t="s">
        <v>114</v>
      </c>
      <c r="E127" s="35"/>
      <c r="F127" s="34"/>
      <c r="G127" s="34"/>
      <c r="H127" s="34"/>
      <c r="I127" s="34"/>
      <c r="J127" s="34"/>
      <c r="K127" s="34"/>
      <c r="L127" s="34"/>
      <c r="M127" s="34"/>
      <c r="N127" s="36">
        <f t="shared" si="1"/>
        <v>0</v>
      </c>
    </row>
    <row r="128" spans="1:14" x14ac:dyDescent="0.3">
      <c r="A128" s="3">
        <v>1151</v>
      </c>
      <c r="B128" s="3">
        <v>392</v>
      </c>
      <c r="C128" s="3"/>
      <c r="D128" s="33" t="s">
        <v>115</v>
      </c>
      <c r="E128" s="35"/>
      <c r="F128" s="34"/>
      <c r="G128" s="34"/>
      <c r="H128" s="34"/>
      <c r="I128" s="34"/>
      <c r="J128" s="34"/>
      <c r="K128" s="34"/>
      <c r="L128" s="34"/>
      <c r="M128" s="34"/>
      <c r="N128" s="36">
        <f t="shared" si="1"/>
        <v>0</v>
      </c>
    </row>
    <row r="129" spans="1:14" x14ac:dyDescent="0.3">
      <c r="A129" s="3">
        <v>1153</v>
      </c>
      <c r="B129" s="3">
        <v>401</v>
      </c>
      <c r="C129" s="3">
        <v>893</v>
      </c>
      <c r="D129" s="33" t="s">
        <v>116</v>
      </c>
      <c r="E129" s="35"/>
      <c r="F129" s="34"/>
      <c r="G129" s="34"/>
      <c r="H129" s="34"/>
      <c r="I129" s="34"/>
      <c r="J129" s="34"/>
      <c r="K129" s="34"/>
      <c r="L129" s="34"/>
      <c r="M129" s="34"/>
      <c r="N129" s="36">
        <f t="shared" si="1"/>
        <v>0</v>
      </c>
    </row>
    <row r="130" spans="1:14" x14ac:dyDescent="0.3">
      <c r="A130" s="3">
        <v>1154</v>
      </c>
      <c r="B130" s="3">
        <v>402</v>
      </c>
      <c r="C130" s="3">
        <v>898</v>
      </c>
      <c r="D130" s="33" t="s">
        <v>117</v>
      </c>
      <c r="E130" s="35"/>
      <c r="F130" s="34"/>
      <c r="G130" s="34"/>
      <c r="H130" s="34"/>
      <c r="I130" s="34"/>
      <c r="J130" s="34"/>
      <c r="K130" s="34"/>
      <c r="L130" s="34"/>
      <c r="M130" s="34"/>
      <c r="N130" s="36">
        <f t="shared" si="1"/>
        <v>0</v>
      </c>
    </row>
    <row r="131" spans="1:14" x14ac:dyDescent="0.3">
      <c r="A131" s="3">
        <v>1155</v>
      </c>
      <c r="B131" s="3">
        <v>403</v>
      </c>
      <c r="C131" s="3"/>
      <c r="D131" s="33" t="s">
        <v>118</v>
      </c>
      <c r="E131" s="35">
        <v>-24632.54</v>
      </c>
      <c r="F131" s="34"/>
      <c r="G131" s="34"/>
      <c r="H131" s="34">
        <v>24632.54</v>
      </c>
      <c r="I131" s="34">
        <v>-6681.9</v>
      </c>
      <c r="J131" s="34">
        <v>-8639.26</v>
      </c>
      <c r="K131" s="34"/>
      <c r="L131" s="34">
        <v>-875.72</v>
      </c>
      <c r="M131" s="34">
        <v>-4652.8599999999997</v>
      </c>
      <c r="N131" s="36">
        <f t="shared" si="1"/>
        <v>-20849.739999999998</v>
      </c>
    </row>
    <row r="132" spans="1:14" x14ac:dyDescent="0.3">
      <c r="A132" s="3">
        <v>1156</v>
      </c>
      <c r="B132" s="3">
        <v>405</v>
      </c>
      <c r="C132" s="3">
        <v>891</v>
      </c>
      <c r="D132" s="33" t="s">
        <v>119</v>
      </c>
      <c r="E132" s="35"/>
      <c r="F132" s="34"/>
      <c r="G132" s="34"/>
      <c r="H132" s="34"/>
      <c r="I132" s="34"/>
      <c r="J132" s="34"/>
      <c r="K132" s="34"/>
      <c r="L132" s="34"/>
      <c r="M132" s="34"/>
      <c r="N132" s="36">
        <f t="shared" si="1"/>
        <v>0</v>
      </c>
    </row>
    <row r="133" spans="1:14" x14ac:dyDescent="0.3">
      <c r="A133" s="3">
        <v>1159</v>
      </c>
      <c r="B133" s="3">
        <v>420</v>
      </c>
      <c r="C133" s="3"/>
      <c r="D133" s="33" t="s">
        <v>120</v>
      </c>
      <c r="E133" s="35"/>
      <c r="F133" s="34"/>
      <c r="G133" s="34"/>
      <c r="H133" s="34"/>
      <c r="I133" s="34"/>
      <c r="J133" s="34"/>
      <c r="K133" s="34"/>
      <c r="L133" s="34"/>
      <c r="M133" s="34"/>
      <c r="N133" s="36">
        <f t="shared" si="1"/>
        <v>0</v>
      </c>
    </row>
    <row r="134" spans="1:14" x14ac:dyDescent="0.3">
      <c r="A134" s="3">
        <v>1160</v>
      </c>
      <c r="B134" s="3">
        <v>424</v>
      </c>
      <c r="C134" s="3"/>
      <c r="D134" s="33" t="s">
        <v>121</v>
      </c>
      <c r="E134" s="35">
        <v>-636.54999999999995</v>
      </c>
      <c r="F134" s="34"/>
      <c r="G134" s="34"/>
      <c r="H134" s="34">
        <v>636.54999999999995</v>
      </c>
      <c r="I134" s="34">
        <v>-2563.9499999999998</v>
      </c>
      <c r="J134" s="34">
        <v>-3449.18</v>
      </c>
      <c r="K134" s="34"/>
      <c r="L134" s="34">
        <v>-280.70999999999998</v>
      </c>
      <c r="M134" s="34"/>
      <c r="N134" s="36">
        <f t="shared" si="1"/>
        <v>-6293.8399999999992</v>
      </c>
    </row>
    <row r="135" spans="1:14" x14ac:dyDescent="0.3">
      <c r="A135" s="3">
        <v>1161</v>
      </c>
      <c r="B135" s="3">
        <v>426</v>
      </c>
      <c r="C135" s="3"/>
      <c r="D135" s="33" t="s">
        <v>122</v>
      </c>
      <c r="E135" s="35"/>
      <c r="F135" s="34"/>
      <c r="G135" s="34"/>
      <c r="H135" s="34"/>
      <c r="I135" s="34"/>
      <c r="J135" s="34"/>
      <c r="K135" s="34"/>
      <c r="L135" s="34"/>
      <c r="M135" s="34"/>
      <c r="N135" s="36">
        <f t="shared" si="1"/>
        <v>0</v>
      </c>
    </row>
    <row r="136" spans="1:14" x14ac:dyDescent="0.3">
      <c r="A136" s="3">
        <v>1162</v>
      </c>
      <c r="B136" s="3">
        <v>430</v>
      </c>
      <c r="C136" s="3">
        <v>891</v>
      </c>
      <c r="D136" s="33" t="s">
        <v>123</v>
      </c>
      <c r="E136" s="35"/>
      <c r="F136" s="34"/>
      <c r="G136" s="34"/>
      <c r="H136" s="34"/>
      <c r="I136" s="34"/>
      <c r="J136" s="34"/>
      <c r="K136" s="34"/>
      <c r="L136" s="34"/>
      <c r="M136" s="34"/>
      <c r="N136" s="36">
        <f t="shared" si="1"/>
        <v>0</v>
      </c>
    </row>
    <row r="137" spans="1:14" x14ac:dyDescent="0.3">
      <c r="A137" s="3">
        <v>1163</v>
      </c>
      <c r="B137" s="3">
        <v>431</v>
      </c>
      <c r="C137" s="3">
        <v>891</v>
      </c>
      <c r="D137" s="33" t="s">
        <v>124</v>
      </c>
      <c r="E137" s="35"/>
      <c r="F137" s="34"/>
      <c r="G137" s="34"/>
      <c r="H137" s="34"/>
      <c r="I137" s="34"/>
      <c r="J137" s="34"/>
      <c r="K137" s="34"/>
      <c r="L137" s="34"/>
      <c r="M137" s="34"/>
      <c r="N137" s="36">
        <f t="shared" ref="N137:N200" si="2">SUM(E137:M137)</f>
        <v>0</v>
      </c>
    </row>
    <row r="138" spans="1:14" x14ac:dyDescent="0.3">
      <c r="A138" s="3">
        <v>1164</v>
      </c>
      <c r="B138" s="3">
        <v>436</v>
      </c>
      <c r="C138" s="3"/>
      <c r="D138" s="33" t="s">
        <v>125</v>
      </c>
      <c r="E138" s="35"/>
      <c r="F138" s="34"/>
      <c r="G138" s="34"/>
      <c r="H138" s="34"/>
      <c r="I138" s="34"/>
      <c r="J138" s="34"/>
      <c r="K138" s="34"/>
      <c r="L138" s="34"/>
      <c r="M138" s="34"/>
      <c r="N138" s="36">
        <f t="shared" si="2"/>
        <v>0</v>
      </c>
    </row>
    <row r="139" spans="1:14" x14ac:dyDescent="0.3">
      <c r="A139" s="3">
        <v>1165</v>
      </c>
      <c r="B139" s="3">
        <v>438</v>
      </c>
      <c r="C139" s="3"/>
      <c r="D139" s="33" t="s">
        <v>126</v>
      </c>
      <c r="E139" s="35"/>
      <c r="F139" s="34"/>
      <c r="G139" s="34"/>
      <c r="H139" s="34"/>
      <c r="I139" s="34"/>
      <c r="J139" s="34"/>
      <c r="K139" s="34"/>
      <c r="L139" s="34"/>
      <c r="M139" s="34"/>
      <c r="N139" s="36">
        <f t="shared" si="2"/>
        <v>0</v>
      </c>
    </row>
    <row r="140" spans="1:14" x14ac:dyDescent="0.3">
      <c r="A140" s="3">
        <v>1166</v>
      </c>
      <c r="B140" s="3">
        <v>439</v>
      </c>
      <c r="C140" s="3">
        <v>892</v>
      </c>
      <c r="D140" s="33" t="s">
        <v>127</v>
      </c>
      <c r="E140" s="35">
        <v>-13699.08</v>
      </c>
      <c r="F140" s="34"/>
      <c r="G140" s="34"/>
      <c r="H140" s="34">
        <v>13699.08</v>
      </c>
      <c r="I140" s="34">
        <v>-6634.86</v>
      </c>
      <c r="J140" s="34">
        <v>-14546.47</v>
      </c>
      <c r="K140" s="34"/>
      <c r="L140" s="34">
        <v>-5166.7299999999996</v>
      </c>
      <c r="M140" s="34">
        <v>-9230.56</v>
      </c>
      <c r="N140" s="36">
        <f t="shared" si="2"/>
        <v>-35578.619999999995</v>
      </c>
    </row>
    <row r="141" spans="1:14" x14ac:dyDescent="0.3">
      <c r="A141" s="3">
        <v>1167</v>
      </c>
      <c r="B141" s="3">
        <v>440</v>
      </c>
      <c r="C141" s="3"/>
      <c r="D141" s="33" t="s">
        <v>128</v>
      </c>
      <c r="E141" s="35"/>
      <c r="F141" s="34"/>
      <c r="G141" s="34"/>
      <c r="H141" s="34"/>
      <c r="I141" s="34"/>
      <c r="J141" s="34"/>
      <c r="K141" s="34"/>
      <c r="L141" s="34"/>
      <c r="M141" s="34"/>
      <c r="N141" s="36">
        <f t="shared" si="2"/>
        <v>0</v>
      </c>
    </row>
    <row r="142" spans="1:14" x14ac:dyDescent="0.3">
      <c r="A142" s="3">
        <v>1168</v>
      </c>
      <c r="B142" s="3">
        <v>445</v>
      </c>
      <c r="C142" s="3"/>
      <c r="D142" s="33" t="s">
        <v>129</v>
      </c>
      <c r="E142" s="35"/>
      <c r="F142" s="34"/>
      <c r="G142" s="34"/>
      <c r="H142" s="34"/>
      <c r="I142" s="34"/>
      <c r="J142" s="34"/>
      <c r="K142" s="34"/>
      <c r="L142" s="34"/>
      <c r="M142" s="34"/>
      <c r="N142" s="36">
        <f t="shared" si="2"/>
        <v>0</v>
      </c>
    </row>
    <row r="143" spans="1:14" x14ac:dyDescent="0.3">
      <c r="A143" s="3">
        <v>1170</v>
      </c>
      <c r="B143" s="3">
        <v>456</v>
      </c>
      <c r="C143" s="3">
        <v>892</v>
      </c>
      <c r="D143" s="33" t="s">
        <v>130</v>
      </c>
      <c r="E143" s="35">
        <v>-48089.31</v>
      </c>
      <c r="F143" s="34"/>
      <c r="G143" s="34"/>
      <c r="H143" s="34">
        <v>48089.31</v>
      </c>
      <c r="I143" s="34">
        <v>-36980.69</v>
      </c>
      <c r="J143" s="34">
        <v>-39635.699999999997</v>
      </c>
      <c r="K143" s="34"/>
      <c r="L143" s="34">
        <v>-6163.29</v>
      </c>
      <c r="M143" s="34">
        <v>-26366.63</v>
      </c>
      <c r="N143" s="36">
        <f t="shared" si="2"/>
        <v>-109146.31</v>
      </c>
    </row>
    <row r="144" spans="1:14" x14ac:dyDescent="0.3">
      <c r="A144" s="3">
        <v>1173</v>
      </c>
      <c r="B144" s="3">
        <v>463</v>
      </c>
      <c r="C144" s="3">
        <v>896</v>
      </c>
      <c r="D144" s="33" t="s">
        <v>131</v>
      </c>
      <c r="E144" s="35"/>
      <c r="F144" s="34"/>
      <c r="G144" s="34"/>
      <c r="H144" s="34"/>
      <c r="I144" s="34"/>
      <c r="J144" s="34"/>
      <c r="K144" s="34"/>
      <c r="L144" s="34"/>
      <c r="M144" s="34"/>
      <c r="N144" s="36">
        <f t="shared" si="2"/>
        <v>0</v>
      </c>
    </row>
    <row r="145" spans="1:14" x14ac:dyDescent="0.3">
      <c r="A145" s="3">
        <v>1174</v>
      </c>
      <c r="B145" s="3">
        <v>464</v>
      </c>
      <c r="C145" s="3"/>
      <c r="D145" s="33" t="s">
        <v>256</v>
      </c>
      <c r="E145" s="35"/>
      <c r="F145" s="34"/>
      <c r="G145" s="34"/>
      <c r="H145" s="34"/>
      <c r="I145" s="34"/>
      <c r="J145" s="34"/>
      <c r="K145" s="34"/>
      <c r="L145" s="34"/>
      <c r="M145" s="34"/>
      <c r="N145" s="36">
        <f t="shared" si="2"/>
        <v>0</v>
      </c>
    </row>
    <row r="146" spans="1:14" x14ac:dyDescent="0.3">
      <c r="A146" s="3">
        <v>1175</v>
      </c>
      <c r="B146" s="3">
        <v>465</v>
      </c>
      <c r="C146" s="3"/>
      <c r="D146" s="33" t="s">
        <v>132</v>
      </c>
      <c r="E146" s="35">
        <v>-18975.37</v>
      </c>
      <c r="F146" s="34"/>
      <c r="G146" s="34"/>
      <c r="H146" s="34">
        <v>18975.37</v>
      </c>
      <c r="I146" s="34">
        <v>-30541.65</v>
      </c>
      <c r="J146" s="34">
        <v>-29111.88</v>
      </c>
      <c r="K146" s="34"/>
      <c r="L146" s="34">
        <v>-8971.7800000000007</v>
      </c>
      <c r="M146" s="34">
        <v>-24483.63</v>
      </c>
      <c r="N146" s="36">
        <f t="shared" si="2"/>
        <v>-93108.94</v>
      </c>
    </row>
    <row r="147" spans="1:14" x14ac:dyDescent="0.3">
      <c r="A147" s="3">
        <v>3106</v>
      </c>
      <c r="B147" s="3">
        <v>467</v>
      </c>
      <c r="C147" s="3"/>
      <c r="D147" s="33" t="s">
        <v>133</v>
      </c>
      <c r="E147" s="35"/>
      <c r="F147" s="34"/>
      <c r="G147" s="34"/>
      <c r="H147" s="34"/>
      <c r="I147" s="34"/>
      <c r="J147" s="34"/>
      <c r="K147" s="34"/>
      <c r="L147" s="34"/>
      <c r="M147" s="34"/>
      <c r="N147" s="36">
        <f t="shared" si="2"/>
        <v>0</v>
      </c>
    </row>
    <row r="148" spans="1:14" x14ac:dyDescent="0.3">
      <c r="A148" s="3">
        <v>1176</v>
      </c>
      <c r="B148" s="3">
        <v>469</v>
      </c>
      <c r="C148" s="3"/>
      <c r="D148" s="33" t="s">
        <v>134</v>
      </c>
      <c r="E148" s="35"/>
      <c r="F148" s="34"/>
      <c r="G148" s="34"/>
      <c r="H148" s="34"/>
      <c r="I148" s="34"/>
      <c r="J148" s="34"/>
      <c r="K148" s="34"/>
      <c r="L148" s="34"/>
      <c r="M148" s="34"/>
      <c r="N148" s="36">
        <f t="shared" si="2"/>
        <v>0</v>
      </c>
    </row>
    <row r="149" spans="1:14" x14ac:dyDescent="0.3">
      <c r="A149" s="3">
        <v>3138</v>
      </c>
      <c r="B149" s="3">
        <v>474</v>
      </c>
      <c r="C149" s="3">
        <v>896</v>
      </c>
      <c r="D149" s="33" t="s">
        <v>135</v>
      </c>
      <c r="E149" s="35"/>
      <c r="F149" s="34"/>
      <c r="G149" s="34"/>
      <c r="H149" s="34"/>
      <c r="I149" s="34"/>
      <c r="J149" s="34"/>
      <c r="K149" s="34"/>
      <c r="L149" s="34"/>
      <c r="M149" s="34"/>
      <c r="N149" s="36">
        <f t="shared" si="2"/>
        <v>0</v>
      </c>
    </row>
    <row r="150" spans="1:14" x14ac:dyDescent="0.3">
      <c r="A150" s="3">
        <v>1179</v>
      </c>
      <c r="B150" s="3">
        <v>475</v>
      </c>
      <c r="C150" s="3">
        <v>896</v>
      </c>
      <c r="D150" s="33" t="s">
        <v>136</v>
      </c>
      <c r="E150" s="35"/>
      <c r="F150" s="34"/>
      <c r="G150" s="34"/>
      <c r="H150" s="34"/>
      <c r="I150" s="34"/>
      <c r="J150" s="34"/>
      <c r="K150" s="34"/>
      <c r="L150" s="34"/>
      <c r="M150" s="34"/>
      <c r="N150" s="36">
        <f t="shared" si="2"/>
        <v>0</v>
      </c>
    </row>
    <row r="151" spans="1:14" x14ac:dyDescent="0.3">
      <c r="A151" s="3">
        <v>1180</v>
      </c>
      <c r="B151" s="3">
        <v>476</v>
      </c>
      <c r="C151" s="3"/>
      <c r="D151" s="33" t="s">
        <v>137</v>
      </c>
      <c r="E151" s="35">
        <v>-219.65</v>
      </c>
      <c r="F151" s="34"/>
      <c r="G151" s="34"/>
      <c r="H151" s="34">
        <v>219.65</v>
      </c>
      <c r="I151" s="34">
        <v>-198.6</v>
      </c>
      <c r="J151" s="34">
        <v>-41.69</v>
      </c>
      <c r="K151" s="34"/>
      <c r="L151" s="34">
        <v>-1.66</v>
      </c>
      <c r="M151" s="34"/>
      <c r="N151" s="36">
        <f t="shared" si="2"/>
        <v>-241.95</v>
      </c>
    </row>
    <row r="152" spans="1:14" x14ac:dyDescent="0.3">
      <c r="A152" s="3">
        <v>1183</v>
      </c>
      <c r="B152" s="3">
        <v>481</v>
      </c>
      <c r="C152" s="3">
        <v>892</v>
      </c>
      <c r="D152" s="33" t="s">
        <v>138</v>
      </c>
      <c r="E152" s="35">
        <v>-40588.93</v>
      </c>
      <c r="F152" s="34"/>
      <c r="G152" s="34"/>
      <c r="H152" s="34">
        <v>40588.93</v>
      </c>
      <c r="I152" s="34">
        <v>-22005.66</v>
      </c>
      <c r="J152" s="34">
        <v>-13316.18</v>
      </c>
      <c r="K152" s="34"/>
      <c r="L152" s="34">
        <v>-3296.1</v>
      </c>
      <c r="M152" s="34">
        <v>-10915.1</v>
      </c>
      <c r="N152" s="36">
        <f t="shared" si="2"/>
        <v>-49533.039999999994</v>
      </c>
    </row>
    <row r="153" spans="1:14" x14ac:dyDescent="0.3">
      <c r="A153" s="3">
        <v>3242</v>
      </c>
      <c r="B153" s="3">
        <v>484</v>
      </c>
      <c r="C153" s="3"/>
      <c r="D153" s="33" t="s">
        <v>257</v>
      </c>
      <c r="E153" s="35"/>
      <c r="F153" s="34"/>
      <c r="G153" s="34"/>
      <c r="H153" s="34"/>
      <c r="I153" s="34"/>
      <c r="J153" s="34"/>
      <c r="K153" s="34"/>
      <c r="L153" s="34"/>
      <c r="M153" s="34">
        <v>-3.6</v>
      </c>
      <c r="N153" s="36">
        <f t="shared" si="2"/>
        <v>-3.6</v>
      </c>
    </row>
    <row r="154" spans="1:14" x14ac:dyDescent="0.3">
      <c r="A154" s="3">
        <v>1185</v>
      </c>
      <c r="B154" s="3">
        <v>485</v>
      </c>
      <c r="C154" s="3">
        <v>897</v>
      </c>
      <c r="D154" s="33" t="s">
        <v>139</v>
      </c>
      <c r="E154" s="35">
        <v>-10042.620000000001</v>
      </c>
      <c r="F154" s="34"/>
      <c r="G154" s="34"/>
      <c r="H154" s="34">
        <v>10042.620000000001</v>
      </c>
      <c r="I154" s="34">
        <v>-4239.6400000000003</v>
      </c>
      <c r="J154" s="34">
        <v>-17626.27</v>
      </c>
      <c r="K154" s="34"/>
      <c r="L154" s="34">
        <v>-9205.33</v>
      </c>
      <c r="M154" s="34">
        <v>-26205.45</v>
      </c>
      <c r="N154" s="36">
        <f t="shared" si="2"/>
        <v>-57276.69</v>
      </c>
    </row>
    <row r="155" spans="1:14" x14ac:dyDescent="0.3">
      <c r="A155" s="3">
        <v>1186</v>
      </c>
      <c r="B155" s="3">
        <v>486</v>
      </c>
      <c r="C155" s="3"/>
      <c r="D155" s="33" t="s">
        <v>252</v>
      </c>
      <c r="E155" s="35"/>
      <c r="F155" s="34"/>
      <c r="G155" s="34"/>
      <c r="H155" s="34"/>
      <c r="I155" s="34"/>
      <c r="J155" s="34"/>
      <c r="K155" s="34"/>
      <c r="L155" s="34"/>
      <c r="M155" s="34"/>
      <c r="N155" s="36">
        <f t="shared" si="2"/>
        <v>0</v>
      </c>
    </row>
    <row r="156" spans="1:14" x14ac:dyDescent="0.3">
      <c r="A156" s="3">
        <v>1187</v>
      </c>
      <c r="B156" s="3">
        <v>487</v>
      </c>
      <c r="C156" s="3"/>
      <c r="D156" s="33" t="s">
        <v>140</v>
      </c>
      <c r="E156" s="35">
        <v>-3833.02</v>
      </c>
      <c r="F156" s="34"/>
      <c r="G156" s="34"/>
      <c r="H156" s="34">
        <v>3833.02</v>
      </c>
      <c r="I156" s="34">
        <v>-2118.9499999999998</v>
      </c>
      <c r="J156" s="34">
        <v>-1335.02</v>
      </c>
      <c r="K156" s="34"/>
      <c r="L156" s="34">
        <v>-1195.0899999999999</v>
      </c>
      <c r="M156" s="34">
        <v>-506.66</v>
      </c>
      <c r="N156" s="36">
        <f t="shared" si="2"/>
        <v>-5155.7199999999993</v>
      </c>
    </row>
    <row r="157" spans="1:14" x14ac:dyDescent="0.3">
      <c r="A157" s="3">
        <v>1188</v>
      </c>
      <c r="B157" s="3">
        <v>489</v>
      </c>
      <c r="C157" s="3">
        <v>866</v>
      </c>
      <c r="D157" s="33" t="s">
        <v>141</v>
      </c>
      <c r="E157" s="35"/>
      <c r="F157" s="34"/>
      <c r="G157" s="34"/>
      <c r="H157" s="34"/>
      <c r="I157" s="34"/>
      <c r="J157" s="34"/>
      <c r="K157" s="34"/>
      <c r="L157" s="34"/>
      <c r="M157" s="34"/>
      <c r="N157" s="36">
        <f t="shared" si="2"/>
        <v>0</v>
      </c>
    </row>
    <row r="158" spans="1:14" x14ac:dyDescent="0.3">
      <c r="A158" s="3">
        <v>1190</v>
      </c>
      <c r="B158" s="3">
        <v>491</v>
      </c>
      <c r="C158" s="3"/>
      <c r="D158" s="33" t="s">
        <v>142</v>
      </c>
      <c r="E158" s="35"/>
      <c r="F158" s="34"/>
      <c r="G158" s="34"/>
      <c r="H158" s="34"/>
      <c r="I158" s="34"/>
      <c r="J158" s="34"/>
      <c r="K158" s="34"/>
      <c r="L158" s="34"/>
      <c r="M158" s="34"/>
      <c r="N158" s="36">
        <f t="shared" si="2"/>
        <v>0</v>
      </c>
    </row>
    <row r="159" spans="1:14" x14ac:dyDescent="0.3">
      <c r="A159" s="3">
        <v>1191</v>
      </c>
      <c r="B159" s="3">
        <v>492</v>
      </c>
      <c r="C159" s="3"/>
      <c r="D159" s="33" t="s">
        <v>143</v>
      </c>
      <c r="E159" s="35"/>
      <c r="F159" s="34"/>
      <c r="G159" s="34"/>
      <c r="H159" s="34"/>
      <c r="I159" s="34"/>
      <c r="J159" s="34">
        <v>-3695.58</v>
      </c>
      <c r="K159" s="34"/>
      <c r="L159" s="34">
        <v>-822.97</v>
      </c>
      <c r="M159" s="34">
        <v>-5927.55</v>
      </c>
      <c r="N159" s="36">
        <f t="shared" si="2"/>
        <v>-10446.1</v>
      </c>
    </row>
    <row r="160" spans="1:14" x14ac:dyDescent="0.3">
      <c r="A160" s="3">
        <v>1192</v>
      </c>
      <c r="B160" s="3">
        <v>493</v>
      </c>
      <c r="C160" s="3">
        <v>877</v>
      </c>
      <c r="D160" s="33" t="s">
        <v>144</v>
      </c>
      <c r="E160" s="35">
        <v>-5.33</v>
      </c>
      <c r="F160" s="34"/>
      <c r="G160" s="34"/>
      <c r="H160" s="34">
        <v>5.33</v>
      </c>
      <c r="I160" s="34">
        <v>-5.33</v>
      </c>
      <c r="J160" s="34"/>
      <c r="K160" s="34"/>
      <c r="L160" s="34"/>
      <c r="M160" s="34">
        <v>-3583.34</v>
      </c>
      <c r="N160" s="36">
        <f t="shared" si="2"/>
        <v>-3588.67</v>
      </c>
    </row>
    <row r="161" spans="1:14" x14ac:dyDescent="0.3">
      <c r="A161" s="3">
        <v>1193</v>
      </c>
      <c r="B161" s="3">
        <v>495</v>
      </c>
      <c r="C161" s="3"/>
      <c r="D161" s="33" t="s">
        <v>145</v>
      </c>
      <c r="E161" s="35">
        <v>-3619.98</v>
      </c>
      <c r="F161" s="34"/>
      <c r="G161" s="34"/>
      <c r="H161" s="34">
        <v>3619.98</v>
      </c>
      <c r="I161" s="34">
        <v>-7621.14</v>
      </c>
      <c r="J161" s="34">
        <v>-4380.8</v>
      </c>
      <c r="K161" s="34"/>
      <c r="L161" s="34">
        <v>-552.95000000000005</v>
      </c>
      <c r="M161" s="34">
        <v>-7232.15</v>
      </c>
      <c r="N161" s="36">
        <f t="shared" si="2"/>
        <v>-19787.04</v>
      </c>
    </row>
    <row r="162" spans="1:14" x14ac:dyDescent="0.3">
      <c r="A162" s="3">
        <v>1194</v>
      </c>
      <c r="B162" s="3">
        <v>496</v>
      </c>
      <c r="C162" s="3"/>
      <c r="D162" s="33" t="s">
        <v>146</v>
      </c>
      <c r="E162" s="35"/>
      <c r="F162" s="34"/>
      <c r="G162" s="34"/>
      <c r="H162" s="34"/>
      <c r="I162" s="34"/>
      <c r="J162" s="34">
        <v>-5.59</v>
      </c>
      <c r="K162" s="34"/>
      <c r="L162" s="34"/>
      <c r="M162" s="34"/>
      <c r="N162" s="36">
        <f t="shared" si="2"/>
        <v>-5.59</v>
      </c>
    </row>
    <row r="163" spans="1:14" x14ac:dyDescent="0.3">
      <c r="A163" s="3">
        <v>1195</v>
      </c>
      <c r="B163" s="3">
        <v>497</v>
      </c>
      <c r="C163" s="3"/>
      <c r="D163" s="33" t="s">
        <v>147</v>
      </c>
      <c r="E163" s="35">
        <v>-633.42999999999995</v>
      </c>
      <c r="F163" s="34"/>
      <c r="G163" s="34"/>
      <c r="H163" s="34">
        <v>633.42999999999995</v>
      </c>
      <c r="I163" s="34">
        <v>-52.05</v>
      </c>
      <c r="J163" s="34">
        <v>-2.65</v>
      </c>
      <c r="K163" s="34"/>
      <c r="L163" s="34">
        <v>-7.74</v>
      </c>
      <c r="M163" s="34">
        <v>-10.56</v>
      </c>
      <c r="N163" s="36">
        <f t="shared" si="2"/>
        <v>-73</v>
      </c>
    </row>
    <row r="164" spans="1:14" x14ac:dyDescent="0.3">
      <c r="A164" s="3">
        <v>3149</v>
      </c>
      <c r="B164" s="3">
        <v>499</v>
      </c>
      <c r="C164" s="3"/>
      <c r="D164" s="33" t="s">
        <v>148</v>
      </c>
      <c r="E164" s="35"/>
      <c r="F164" s="34"/>
      <c r="G164" s="34"/>
      <c r="H164" s="34"/>
      <c r="I164" s="34"/>
      <c r="J164" s="34"/>
      <c r="K164" s="34"/>
      <c r="L164" s="34"/>
      <c r="M164" s="34"/>
      <c r="N164" s="36">
        <f t="shared" si="2"/>
        <v>0</v>
      </c>
    </row>
    <row r="165" spans="1:14" x14ac:dyDescent="0.3">
      <c r="A165" s="3">
        <v>1196</v>
      </c>
      <c r="B165" s="3">
        <v>501</v>
      </c>
      <c r="C165" s="3"/>
      <c r="D165" s="33" t="s">
        <v>149</v>
      </c>
      <c r="E165" s="35">
        <v>-20337.240000000002</v>
      </c>
      <c r="F165" s="34"/>
      <c r="G165" s="34">
        <v>2454.54</v>
      </c>
      <c r="H165" s="34">
        <v>20337.240000000002</v>
      </c>
      <c r="I165" s="34">
        <v>-5399.28</v>
      </c>
      <c r="J165" s="34">
        <v>-6492.32</v>
      </c>
      <c r="K165" s="34"/>
      <c r="L165" s="34">
        <v>-1971.38</v>
      </c>
      <c r="M165" s="34">
        <v>-6640.22</v>
      </c>
      <c r="N165" s="36">
        <f t="shared" si="2"/>
        <v>-18048.66</v>
      </c>
    </row>
    <row r="166" spans="1:14" x14ac:dyDescent="0.3">
      <c r="A166" s="3">
        <v>1197</v>
      </c>
      <c r="B166" s="3">
        <v>503</v>
      </c>
      <c r="C166" s="3"/>
      <c r="D166" s="33" t="s">
        <v>150</v>
      </c>
      <c r="E166" s="35">
        <v>-19856.07</v>
      </c>
      <c r="F166" s="34"/>
      <c r="G166" s="34"/>
      <c r="H166" s="34">
        <v>19856.07</v>
      </c>
      <c r="I166" s="34">
        <v>-8733.61</v>
      </c>
      <c r="J166" s="34">
        <v>-7982.8</v>
      </c>
      <c r="K166" s="34"/>
      <c r="L166" s="34">
        <v>-762.02</v>
      </c>
      <c r="M166" s="34">
        <v>-3465.7</v>
      </c>
      <c r="N166" s="36">
        <f t="shared" si="2"/>
        <v>-20944.13</v>
      </c>
    </row>
    <row r="167" spans="1:14" x14ac:dyDescent="0.3">
      <c r="A167" s="3">
        <v>1198</v>
      </c>
      <c r="B167" s="3">
        <v>504</v>
      </c>
      <c r="C167" s="3"/>
      <c r="D167" s="33" t="s">
        <v>151</v>
      </c>
      <c r="E167" s="35">
        <v>-7976.55</v>
      </c>
      <c r="F167" s="34"/>
      <c r="G167" s="34"/>
      <c r="H167" s="34">
        <v>7976.55</v>
      </c>
      <c r="I167" s="34">
        <v>-1329.57</v>
      </c>
      <c r="J167" s="34">
        <v>-2799.33</v>
      </c>
      <c r="K167" s="34"/>
      <c r="L167" s="34">
        <v>-115.3</v>
      </c>
      <c r="M167" s="34">
        <v>-1011.03</v>
      </c>
      <c r="N167" s="36">
        <f t="shared" si="2"/>
        <v>-5255.23</v>
      </c>
    </row>
    <row r="168" spans="1:14" x14ac:dyDescent="0.3">
      <c r="A168" s="3">
        <v>1200</v>
      </c>
      <c r="B168" s="3">
        <v>506</v>
      </c>
      <c r="C168" s="3"/>
      <c r="D168" s="33" t="s">
        <v>152</v>
      </c>
      <c r="E168" s="35">
        <v>-38841.32</v>
      </c>
      <c r="F168" s="34"/>
      <c r="G168" s="34"/>
      <c r="H168" s="34">
        <v>38841.32</v>
      </c>
      <c r="I168" s="34">
        <v>-7384.47</v>
      </c>
      <c r="J168" s="34">
        <v>-14652.13</v>
      </c>
      <c r="K168" s="34"/>
      <c r="L168" s="34">
        <v>1752.14</v>
      </c>
      <c r="M168" s="34">
        <v>-17786.990000000002</v>
      </c>
      <c r="N168" s="36">
        <f t="shared" si="2"/>
        <v>-38071.449999999997</v>
      </c>
    </row>
    <row r="169" spans="1:14" x14ac:dyDescent="0.3">
      <c r="A169" s="3">
        <v>1201</v>
      </c>
      <c r="B169" s="3">
        <v>507</v>
      </c>
      <c r="C169" s="3"/>
      <c r="D169" s="33" t="s">
        <v>153</v>
      </c>
      <c r="E169" s="35"/>
      <c r="F169" s="34"/>
      <c r="G169" s="34"/>
      <c r="H169" s="34"/>
      <c r="I169" s="34"/>
      <c r="J169" s="34"/>
      <c r="K169" s="34"/>
      <c r="L169" s="34"/>
      <c r="M169" s="34"/>
      <c r="N169" s="36">
        <f t="shared" si="2"/>
        <v>0</v>
      </c>
    </row>
    <row r="170" spans="1:14" x14ac:dyDescent="0.3">
      <c r="A170" s="3">
        <v>1202</v>
      </c>
      <c r="B170" s="3">
        <v>508</v>
      </c>
      <c r="C170" s="3"/>
      <c r="D170" s="33" t="s">
        <v>154</v>
      </c>
      <c r="E170" s="35"/>
      <c r="F170" s="34"/>
      <c r="G170" s="34"/>
      <c r="H170" s="34"/>
      <c r="I170" s="34"/>
      <c r="J170" s="34"/>
      <c r="K170" s="34"/>
      <c r="L170" s="34"/>
      <c r="M170" s="34"/>
      <c r="N170" s="36">
        <f t="shared" si="2"/>
        <v>0</v>
      </c>
    </row>
    <row r="171" spans="1:14" x14ac:dyDescent="0.3">
      <c r="A171" s="3">
        <v>1204</v>
      </c>
      <c r="B171" s="3">
        <v>510</v>
      </c>
      <c r="C171" s="3">
        <v>895</v>
      </c>
      <c r="D171" s="33" t="s">
        <v>155</v>
      </c>
      <c r="E171" s="35"/>
      <c r="F171" s="34"/>
      <c r="G171" s="34"/>
      <c r="H171" s="34"/>
      <c r="I171" s="34"/>
      <c r="J171" s="34"/>
      <c r="K171" s="34"/>
      <c r="L171" s="34"/>
      <c r="M171" s="34"/>
      <c r="N171" s="36">
        <f t="shared" si="2"/>
        <v>0</v>
      </c>
    </row>
    <row r="172" spans="1:14" x14ac:dyDescent="0.3">
      <c r="A172" s="3">
        <v>1205</v>
      </c>
      <c r="B172" s="3">
        <v>511</v>
      </c>
      <c r="C172" s="3"/>
      <c r="D172" s="33" t="s">
        <v>156</v>
      </c>
      <c r="E172" s="35"/>
      <c r="F172" s="34"/>
      <c r="G172" s="34"/>
      <c r="H172" s="34"/>
      <c r="I172" s="34"/>
      <c r="J172" s="34"/>
      <c r="K172" s="34"/>
      <c r="L172" s="34"/>
      <c r="M172" s="34"/>
      <c r="N172" s="36">
        <f t="shared" si="2"/>
        <v>0</v>
      </c>
    </row>
    <row r="173" spans="1:14" x14ac:dyDescent="0.3">
      <c r="A173" s="3">
        <v>1206</v>
      </c>
      <c r="B173" s="3">
        <v>512</v>
      </c>
      <c r="C173" s="3"/>
      <c r="D173" s="33" t="s">
        <v>157</v>
      </c>
      <c r="E173" s="35">
        <v>-2110.27</v>
      </c>
      <c r="F173" s="34"/>
      <c r="G173" s="34"/>
      <c r="H173" s="34">
        <v>2110.27</v>
      </c>
      <c r="I173" s="34">
        <v>-1600.8</v>
      </c>
      <c r="J173" s="34">
        <v>-1990.16</v>
      </c>
      <c r="K173" s="34"/>
      <c r="L173" s="34">
        <v>-919.6</v>
      </c>
      <c r="M173" s="34">
        <v>-1268.6600000000001</v>
      </c>
      <c r="N173" s="36">
        <f t="shared" si="2"/>
        <v>-5779.22</v>
      </c>
    </row>
    <row r="174" spans="1:14" x14ac:dyDescent="0.3">
      <c r="A174" s="3">
        <v>1207</v>
      </c>
      <c r="B174" s="3">
        <v>513</v>
      </c>
      <c r="C174" s="3"/>
      <c r="D174" s="33" t="s">
        <v>158</v>
      </c>
      <c r="E174" s="35"/>
      <c r="F174" s="34"/>
      <c r="G174" s="34"/>
      <c r="H174" s="34"/>
      <c r="I174" s="34"/>
      <c r="J174" s="34"/>
      <c r="K174" s="34"/>
      <c r="L174" s="34"/>
      <c r="M174" s="34"/>
      <c r="N174" s="36">
        <f t="shared" si="2"/>
        <v>0</v>
      </c>
    </row>
    <row r="175" spans="1:14" x14ac:dyDescent="0.3">
      <c r="A175" s="3">
        <v>1208</v>
      </c>
      <c r="B175" s="3">
        <v>514</v>
      </c>
      <c r="C175" s="3">
        <v>848</v>
      </c>
      <c r="D175" s="33" t="s">
        <v>159</v>
      </c>
      <c r="E175" s="35">
        <v>-1250.3599999999999</v>
      </c>
      <c r="F175" s="34"/>
      <c r="G175" s="34"/>
      <c r="H175" s="34">
        <v>1250.3599999999999</v>
      </c>
      <c r="I175" s="34">
        <v>-1537.55</v>
      </c>
      <c r="J175" s="34">
        <v>-2500.2600000000002</v>
      </c>
      <c r="K175" s="34"/>
      <c r="L175" s="34">
        <v>-1224.8399999999999</v>
      </c>
      <c r="M175" s="34">
        <v>-2210.33</v>
      </c>
      <c r="N175" s="36">
        <f t="shared" si="2"/>
        <v>-7472.9800000000005</v>
      </c>
    </row>
    <row r="176" spans="1:14" x14ac:dyDescent="0.3">
      <c r="A176" s="3">
        <v>1209</v>
      </c>
      <c r="B176" s="3">
        <v>515</v>
      </c>
      <c r="C176" s="3"/>
      <c r="D176" s="33" t="s">
        <v>160</v>
      </c>
      <c r="E176" s="35">
        <v>-5637.58</v>
      </c>
      <c r="F176" s="34"/>
      <c r="G176" s="34"/>
      <c r="H176" s="34">
        <v>5637.58</v>
      </c>
      <c r="I176" s="34">
        <v>-12412.73</v>
      </c>
      <c r="J176" s="34">
        <v>-42253.04</v>
      </c>
      <c r="K176" s="34"/>
      <c r="L176" s="34">
        <v>-34368.67</v>
      </c>
      <c r="M176" s="34">
        <v>-42260.34</v>
      </c>
      <c r="N176" s="36">
        <f t="shared" si="2"/>
        <v>-131294.78</v>
      </c>
    </row>
    <row r="177" spans="1:14" x14ac:dyDescent="0.3">
      <c r="A177" s="3">
        <v>1211</v>
      </c>
      <c r="B177" s="3">
        <v>517</v>
      </c>
      <c r="C177" s="3"/>
      <c r="D177" s="33" t="s">
        <v>161</v>
      </c>
      <c r="E177" s="35">
        <v>-999.53</v>
      </c>
      <c r="F177" s="34"/>
      <c r="G177" s="34"/>
      <c r="H177" s="34">
        <v>999.53</v>
      </c>
      <c r="I177" s="34">
        <v>-604.94000000000005</v>
      </c>
      <c r="J177" s="34">
        <v>-16763.68</v>
      </c>
      <c r="K177" s="34"/>
      <c r="L177" s="34">
        <v>-2780.65</v>
      </c>
      <c r="M177" s="34">
        <v>-2630.17</v>
      </c>
      <c r="N177" s="36">
        <f t="shared" si="2"/>
        <v>-22779.440000000002</v>
      </c>
    </row>
    <row r="178" spans="1:14" x14ac:dyDescent="0.3">
      <c r="A178" s="3">
        <v>1213</v>
      </c>
      <c r="B178" s="3">
        <v>519</v>
      </c>
      <c r="C178" s="3">
        <v>877</v>
      </c>
      <c r="D178" s="33" t="s">
        <v>162</v>
      </c>
      <c r="E178" s="35">
        <v>-2354.9699999999998</v>
      </c>
      <c r="F178" s="34"/>
      <c r="G178" s="34"/>
      <c r="H178" s="34">
        <v>2354.9699999999998</v>
      </c>
      <c r="I178" s="34">
        <v>-5049.33</v>
      </c>
      <c r="J178" s="34">
        <v>-7812.74</v>
      </c>
      <c r="K178" s="34"/>
      <c r="L178" s="34">
        <v>-948.59</v>
      </c>
      <c r="M178" s="34">
        <v>-5565.05</v>
      </c>
      <c r="N178" s="36">
        <f t="shared" si="2"/>
        <v>-19375.71</v>
      </c>
    </row>
    <row r="179" spans="1:14" x14ac:dyDescent="0.3">
      <c r="A179" s="3">
        <v>1214</v>
      </c>
      <c r="B179" s="3">
        <v>520</v>
      </c>
      <c r="C179" s="3">
        <v>899</v>
      </c>
      <c r="D179" s="33" t="s">
        <v>163</v>
      </c>
      <c r="E179" s="35">
        <v>-2045.28</v>
      </c>
      <c r="F179" s="34"/>
      <c r="G179" s="34"/>
      <c r="H179" s="34">
        <v>2045.28</v>
      </c>
      <c r="I179" s="34">
        <v>-1889.57</v>
      </c>
      <c r="J179" s="34">
        <v>-2410.06</v>
      </c>
      <c r="K179" s="34"/>
      <c r="L179" s="34">
        <v>-1109.1500000000001</v>
      </c>
      <c r="M179" s="34">
        <v>-5840.91</v>
      </c>
      <c r="N179" s="36">
        <f t="shared" si="2"/>
        <v>-11249.69</v>
      </c>
    </row>
    <row r="180" spans="1:14" x14ac:dyDescent="0.3">
      <c r="A180" s="3">
        <v>1217</v>
      </c>
      <c r="B180" s="3">
        <v>523</v>
      </c>
      <c r="C180" s="3"/>
      <c r="D180" s="33" t="s">
        <v>164</v>
      </c>
      <c r="E180" s="35">
        <v>-6106.75</v>
      </c>
      <c r="F180" s="34"/>
      <c r="G180" s="34"/>
      <c r="H180" s="34">
        <v>6106.75</v>
      </c>
      <c r="I180" s="34">
        <v>-1803.53</v>
      </c>
      <c r="J180" s="34">
        <v>-1675.75</v>
      </c>
      <c r="K180" s="34"/>
      <c r="L180" s="34">
        <v>-3348.13</v>
      </c>
      <c r="M180" s="34">
        <v>-1570.53</v>
      </c>
      <c r="N180" s="36">
        <f t="shared" si="2"/>
        <v>-8397.94</v>
      </c>
    </row>
    <row r="181" spans="1:14" x14ac:dyDescent="0.3">
      <c r="A181" s="3">
        <v>1218</v>
      </c>
      <c r="B181" s="3">
        <v>524</v>
      </c>
      <c r="C181" s="3"/>
      <c r="D181" s="33" t="s">
        <v>165</v>
      </c>
      <c r="E181" s="35"/>
      <c r="F181" s="34"/>
      <c r="G181" s="34"/>
      <c r="H181" s="34"/>
      <c r="I181" s="34"/>
      <c r="J181" s="34"/>
      <c r="K181" s="34"/>
      <c r="L181" s="34">
        <v>-0.39</v>
      </c>
      <c r="M181" s="34">
        <v>-195.59</v>
      </c>
      <c r="N181" s="36">
        <f t="shared" si="2"/>
        <v>-195.98</v>
      </c>
    </row>
    <row r="182" spans="1:14" x14ac:dyDescent="0.3">
      <c r="A182" s="3">
        <v>1221</v>
      </c>
      <c r="B182" s="3">
        <v>527</v>
      </c>
      <c r="C182" s="3">
        <v>895</v>
      </c>
      <c r="D182" s="33" t="s">
        <v>166</v>
      </c>
      <c r="E182" s="35">
        <v>-1207.3399999999999</v>
      </c>
      <c r="F182" s="34"/>
      <c r="G182" s="34"/>
      <c r="H182" s="34">
        <v>1207.3399999999999</v>
      </c>
      <c r="I182" s="34">
        <v>-1471.82</v>
      </c>
      <c r="J182" s="34">
        <v>-2315.7800000000002</v>
      </c>
      <c r="K182" s="34"/>
      <c r="L182" s="34">
        <v>-242.58</v>
      </c>
      <c r="M182" s="34">
        <v>-624.37</v>
      </c>
      <c r="N182" s="36">
        <f t="shared" si="2"/>
        <v>-4654.55</v>
      </c>
    </row>
    <row r="183" spans="1:14" x14ac:dyDescent="0.3">
      <c r="A183" s="3">
        <v>1222</v>
      </c>
      <c r="B183" s="3">
        <v>528</v>
      </c>
      <c r="C183" s="3"/>
      <c r="D183" s="33" t="s">
        <v>167</v>
      </c>
      <c r="E183" s="35">
        <v>-218.43</v>
      </c>
      <c r="F183" s="34"/>
      <c r="G183" s="34"/>
      <c r="H183" s="34">
        <v>218.43</v>
      </c>
      <c r="I183" s="34">
        <v>-295.95</v>
      </c>
      <c r="J183" s="34"/>
      <c r="K183" s="34"/>
      <c r="L183" s="34"/>
      <c r="M183" s="34"/>
      <c r="N183" s="36">
        <f t="shared" si="2"/>
        <v>-295.95</v>
      </c>
    </row>
    <row r="184" spans="1:14" x14ac:dyDescent="0.3">
      <c r="A184" s="3">
        <v>1223</v>
      </c>
      <c r="B184" s="3">
        <v>529</v>
      </c>
      <c r="C184" s="3"/>
      <c r="D184" s="33" t="s">
        <v>168</v>
      </c>
      <c r="E184" s="35">
        <v>-9473.2999999999993</v>
      </c>
      <c r="F184" s="34"/>
      <c r="G184" s="34"/>
      <c r="H184" s="34">
        <v>9473.2999999999993</v>
      </c>
      <c r="I184" s="34">
        <v>-4113.99</v>
      </c>
      <c r="J184" s="34">
        <v>-4847.24</v>
      </c>
      <c r="K184" s="34"/>
      <c r="L184" s="34">
        <v>-189.09</v>
      </c>
      <c r="M184" s="34">
        <v>-2491.8200000000002</v>
      </c>
      <c r="N184" s="36">
        <f t="shared" si="2"/>
        <v>-11642.14</v>
      </c>
    </row>
    <row r="185" spans="1:14" x14ac:dyDescent="0.3">
      <c r="A185" s="3">
        <v>1224</v>
      </c>
      <c r="B185" s="3">
        <v>530</v>
      </c>
      <c r="C185" s="3">
        <v>890</v>
      </c>
      <c r="D185" s="33" t="s">
        <v>169</v>
      </c>
      <c r="E185" s="35">
        <v>-9116.77</v>
      </c>
      <c r="F185" s="34"/>
      <c r="G185" s="34"/>
      <c r="H185" s="34">
        <v>9116.77</v>
      </c>
      <c r="I185" s="34">
        <v>-3966.78</v>
      </c>
      <c r="J185" s="34">
        <v>-4733.79</v>
      </c>
      <c r="K185" s="34"/>
      <c r="L185" s="34">
        <v>-3050.65</v>
      </c>
      <c r="M185" s="34"/>
      <c r="N185" s="36">
        <f t="shared" si="2"/>
        <v>-11751.22</v>
      </c>
    </row>
    <row r="186" spans="1:14" x14ac:dyDescent="0.3">
      <c r="A186" s="3">
        <v>1225</v>
      </c>
      <c r="B186" s="3">
        <v>531</v>
      </c>
      <c r="C186" s="3">
        <v>843</v>
      </c>
      <c r="D186" s="33" t="s">
        <v>170</v>
      </c>
      <c r="E186" s="35">
        <v>-13534</v>
      </c>
      <c r="F186" s="34"/>
      <c r="G186" s="34"/>
      <c r="H186" s="34">
        <v>13534</v>
      </c>
      <c r="I186" s="34">
        <v>-10601.85</v>
      </c>
      <c r="J186" s="34">
        <v>-6426.22</v>
      </c>
      <c r="K186" s="34"/>
      <c r="L186" s="34">
        <v>-2332.58</v>
      </c>
      <c r="M186" s="34">
        <v>-3262.33</v>
      </c>
      <c r="N186" s="36">
        <f t="shared" si="2"/>
        <v>-22622.980000000003</v>
      </c>
    </row>
    <row r="187" spans="1:14" x14ac:dyDescent="0.3">
      <c r="A187" s="3">
        <v>1226</v>
      </c>
      <c r="B187" s="3">
        <v>532</v>
      </c>
      <c r="C187" s="3"/>
      <c r="D187" s="33" t="s">
        <v>171</v>
      </c>
      <c r="E187" s="35">
        <v>-12963.45</v>
      </c>
      <c r="F187" s="34"/>
      <c r="G187" s="34"/>
      <c r="H187" s="34">
        <v>12963.45</v>
      </c>
      <c r="I187" s="34">
        <v>-2968.7</v>
      </c>
      <c r="J187" s="34">
        <v>-3293.14</v>
      </c>
      <c r="K187" s="34"/>
      <c r="L187" s="34">
        <v>-47.02</v>
      </c>
      <c r="M187" s="34">
        <v>-1987.32</v>
      </c>
      <c r="N187" s="36">
        <f t="shared" si="2"/>
        <v>-8296.18</v>
      </c>
    </row>
    <row r="188" spans="1:14" x14ac:dyDescent="0.3">
      <c r="A188" s="3">
        <v>1227</v>
      </c>
      <c r="B188" s="3">
        <v>533</v>
      </c>
      <c r="C188" s="3"/>
      <c r="D188" s="33" t="s">
        <v>172</v>
      </c>
      <c r="E188" s="35">
        <v>-831.44</v>
      </c>
      <c r="F188" s="34"/>
      <c r="G188" s="34"/>
      <c r="H188" s="34">
        <v>831.44</v>
      </c>
      <c r="I188" s="34">
        <v>-316.93</v>
      </c>
      <c r="J188" s="34">
        <v>-764.98</v>
      </c>
      <c r="K188" s="34"/>
      <c r="L188" s="34">
        <v>-83.37</v>
      </c>
      <c r="M188" s="34">
        <v>-370.56</v>
      </c>
      <c r="N188" s="36">
        <f t="shared" si="2"/>
        <v>-1535.8400000000001</v>
      </c>
    </row>
    <row r="189" spans="1:14" x14ac:dyDescent="0.3">
      <c r="A189" s="3">
        <v>1229</v>
      </c>
      <c r="B189" s="3">
        <v>535</v>
      </c>
      <c r="C189" s="3"/>
      <c r="D189" s="33" t="s">
        <v>173</v>
      </c>
      <c r="E189" s="35">
        <v>-2010.42</v>
      </c>
      <c r="F189" s="34"/>
      <c r="G189" s="34"/>
      <c r="H189" s="34">
        <v>2010.42</v>
      </c>
      <c r="I189" s="34">
        <v>-1400.98</v>
      </c>
      <c r="J189" s="34">
        <v>-892.15</v>
      </c>
      <c r="K189" s="34"/>
      <c r="L189" s="34">
        <v>-357.8</v>
      </c>
      <c r="M189" s="34">
        <v>-675.87</v>
      </c>
      <c r="N189" s="36">
        <f t="shared" si="2"/>
        <v>-3326.8</v>
      </c>
    </row>
    <row r="190" spans="1:14" x14ac:dyDescent="0.3">
      <c r="A190" s="3">
        <v>1231</v>
      </c>
      <c r="B190" s="3">
        <v>537</v>
      </c>
      <c r="C190" s="3"/>
      <c r="D190" s="33" t="s">
        <v>174</v>
      </c>
      <c r="E190" s="35">
        <v>-31574.6</v>
      </c>
      <c r="F190" s="34"/>
      <c r="G190" s="34"/>
      <c r="H190" s="34">
        <v>31574.6</v>
      </c>
      <c r="I190" s="34">
        <v>-6246.29</v>
      </c>
      <c r="J190" s="34">
        <v>-4506.8999999999996</v>
      </c>
      <c r="K190" s="34"/>
      <c r="L190" s="34">
        <v>-366.42</v>
      </c>
      <c r="M190" s="34">
        <v>-3099.78</v>
      </c>
      <c r="N190" s="36">
        <f t="shared" si="2"/>
        <v>-14219.39</v>
      </c>
    </row>
    <row r="191" spans="1:14" x14ac:dyDescent="0.3">
      <c r="A191" s="3">
        <v>1234</v>
      </c>
      <c r="B191" s="3">
        <v>540</v>
      </c>
      <c r="C191" s="3"/>
      <c r="D191" s="33" t="s">
        <v>175</v>
      </c>
      <c r="E191" s="35">
        <v>-50764.38</v>
      </c>
      <c r="F191" s="34"/>
      <c r="G191" s="34"/>
      <c r="H191" s="34">
        <v>50764.38</v>
      </c>
      <c r="I191" s="34">
        <v>-45713.63</v>
      </c>
      <c r="J191" s="34">
        <v>-43872.17</v>
      </c>
      <c r="K191" s="34"/>
      <c r="L191" s="34">
        <v>-20567.43</v>
      </c>
      <c r="M191" s="34">
        <v>-33921.32</v>
      </c>
      <c r="N191" s="36">
        <f t="shared" si="2"/>
        <v>-144074.54999999999</v>
      </c>
    </row>
    <row r="192" spans="1:14" x14ac:dyDescent="0.3">
      <c r="A192" s="3">
        <v>1235</v>
      </c>
      <c r="B192" s="3">
        <v>541</v>
      </c>
      <c r="C192" s="3">
        <v>843</v>
      </c>
      <c r="D192" s="33" t="s">
        <v>176</v>
      </c>
      <c r="E192" s="35">
        <v>-18786.55</v>
      </c>
      <c r="F192" s="34"/>
      <c r="G192" s="34"/>
      <c r="H192" s="34">
        <v>18786.55</v>
      </c>
      <c r="I192" s="34">
        <v>-29237.58</v>
      </c>
      <c r="J192" s="34">
        <v>-33336.78</v>
      </c>
      <c r="K192" s="34"/>
      <c r="L192" s="34">
        <v>-16433.73</v>
      </c>
      <c r="M192" s="34">
        <v>-51011.74</v>
      </c>
      <c r="N192" s="36">
        <f t="shared" si="2"/>
        <v>-130019.82999999999</v>
      </c>
    </row>
    <row r="193" spans="1:14" x14ac:dyDescent="0.3">
      <c r="A193" s="3">
        <v>1236</v>
      </c>
      <c r="B193" s="3">
        <v>542</v>
      </c>
      <c r="C193" s="3">
        <v>899</v>
      </c>
      <c r="D193" s="33" t="s">
        <v>177</v>
      </c>
      <c r="E193" s="35">
        <v>-8115.68</v>
      </c>
      <c r="F193" s="34"/>
      <c r="G193" s="34"/>
      <c r="H193" s="34">
        <v>8115.68</v>
      </c>
      <c r="I193" s="34">
        <v>-3514.55</v>
      </c>
      <c r="J193" s="34">
        <v>-4052.03</v>
      </c>
      <c r="K193" s="34"/>
      <c r="L193" s="34">
        <v>-1274.6099999999999</v>
      </c>
      <c r="M193" s="34">
        <v>-1428.63</v>
      </c>
      <c r="N193" s="36">
        <f t="shared" si="2"/>
        <v>-10269.82</v>
      </c>
    </row>
    <row r="194" spans="1:14" x14ac:dyDescent="0.3">
      <c r="A194" s="3">
        <v>1238</v>
      </c>
      <c r="B194" s="3">
        <v>544</v>
      </c>
      <c r="C194" s="3"/>
      <c r="D194" s="33" t="s">
        <v>178</v>
      </c>
      <c r="E194" s="35">
        <v>-7205.71</v>
      </c>
      <c r="F194" s="34"/>
      <c r="G194" s="34"/>
      <c r="H194" s="34">
        <v>7205.71</v>
      </c>
      <c r="I194" s="34">
        <v>-1095.1500000000001</v>
      </c>
      <c r="J194" s="34">
        <v>-649.34</v>
      </c>
      <c r="K194" s="34"/>
      <c r="L194" s="34">
        <v>-15.48</v>
      </c>
      <c r="M194" s="34">
        <v>-334.79</v>
      </c>
      <c r="N194" s="36">
        <f t="shared" si="2"/>
        <v>-2094.7600000000002</v>
      </c>
    </row>
    <row r="195" spans="1:14" x14ac:dyDescent="0.3">
      <c r="A195" s="3">
        <v>1239</v>
      </c>
      <c r="B195" s="3">
        <v>545</v>
      </c>
      <c r="C195" s="3"/>
      <c r="D195" s="33" t="s">
        <v>179</v>
      </c>
      <c r="E195" s="35">
        <v>-32286.61</v>
      </c>
      <c r="F195" s="34"/>
      <c r="G195" s="34">
        <v>-2454.54</v>
      </c>
      <c r="H195" s="34">
        <v>32286.61</v>
      </c>
      <c r="I195" s="34">
        <v>-38585.67</v>
      </c>
      <c r="J195" s="34">
        <v>-37334.61</v>
      </c>
      <c r="K195" s="34"/>
      <c r="L195" s="34">
        <v>-15083.97</v>
      </c>
      <c r="M195" s="34">
        <v>-30957.89</v>
      </c>
      <c r="N195" s="36">
        <f t="shared" si="2"/>
        <v>-124416.68000000001</v>
      </c>
    </row>
    <row r="196" spans="1:14" x14ac:dyDescent="0.3">
      <c r="A196" s="3">
        <v>1240</v>
      </c>
      <c r="B196" s="3">
        <v>546</v>
      </c>
      <c r="C196" s="3">
        <v>894</v>
      </c>
      <c r="D196" s="33" t="s">
        <v>180</v>
      </c>
      <c r="E196" s="35">
        <v>-1081.77</v>
      </c>
      <c r="F196" s="34"/>
      <c r="G196" s="34"/>
      <c r="H196" s="34">
        <v>1081.77</v>
      </c>
      <c r="I196" s="34">
        <v>-2997.31</v>
      </c>
      <c r="J196" s="34">
        <v>-23046.23</v>
      </c>
      <c r="K196" s="34"/>
      <c r="L196" s="34">
        <v>-926.26</v>
      </c>
      <c r="M196" s="34"/>
      <c r="N196" s="36">
        <f t="shared" si="2"/>
        <v>-26969.8</v>
      </c>
    </row>
    <row r="197" spans="1:14" x14ac:dyDescent="0.3">
      <c r="A197" s="3">
        <v>1243</v>
      </c>
      <c r="B197" s="3">
        <v>549</v>
      </c>
      <c r="C197" s="3"/>
      <c r="D197" s="33" t="s">
        <v>181</v>
      </c>
      <c r="E197" s="35">
        <v>-24478.48</v>
      </c>
      <c r="F197" s="34"/>
      <c r="G197" s="34"/>
      <c r="H197" s="34">
        <v>24478.48</v>
      </c>
      <c r="I197" s="34">
        <v>-7900.2</v>
      </c>
      <c r="J197" s="34">
        <v>-8225.35</v>
      </c>
      <c r="K197" s="34"/>
      <c r="L197" s="34">
        <v>-1707.5</v>
      </c>
      <c r="M197" s="34">
        <v>-10953.08</v>
      </c>
      <c r="N197" s="36">
        <f t="shared" si="2"/>
        <v>-28786.129999999997</v>
      </c>
    </row>
    <row r="198" spans="1:14" x14ac:dyDescent="0.3">
      <c r="A198" s="3">
        <v>1245</v>
      </c>
      <c r="B198" s="3">
        <v>551</v>
      </c>
      <c r="C198" s="3"/>
      <c r="D198" s="33" t="s">
        <v>182</v>
      </c>
      <c r="E198" s="35">
        <v>-12745.92</v>
      </c>
      <c r="F198" s="34"/>
      <c r="G198" s="34"/>
      <c r="H198" s="34">
        <v>12745.92</v>
      </c>
      <c r="I198" s="34">
        <v>-4840.74</v>
      </c>
      <c r="J198" s="34">
        <v>-7424.54</v>
      </c>
      <c r="K198" s="34"/>
      <c r="L198" s="34">
        <v>-1086.32</v>
      </c>
      <c r="M198" s="34">
        <v>-6937.89</v>
      </c>
      <c r="N198" s="36">
        <f t="shared" si="2"/>
        <v>-20289.489999999998</v>
      </c>
    </row>
    <row r="199" spans="1:14" x14ac:dyDescent="0.3">
      <c r="A199" s="3">
        <v>1246</v>
      </c>
      <c r="B199" s="3">
        <v>552</v>
      </c>
      <c r="C199" s="3"/>
      <c r="D199" s="33" t="s">
        <v>183</v>
      </c>
      <c r="E199" s="35">
        <v>-28192.54</v>
      </c>
      <c r="F199" s="34"/>
      <c r="G199" s="34"/>
      <c r="H199" s="34">
        <v>28192.54</v>
      </c>
      <c r="I199" s="34">
        <v>-6192.57</v>
      </c>
      <c r="J199" s="34">
        <v>-7658.22</v>
      </c>
      <c r="K199" s="34"/>
      <c r="L199" s="34">
        <v>-780.1</v>
      </c>
      <c r="M199" s="34">
        <v>-6099.57</v>
      </c>
      <c r="N199" s="36">
        <f t="shared" si="2"/>
        <v>-20730.46</v>
      </c>
    </row>
    <row r="200" spans="1:14" x14ac:dyDescent="0.3">
      <c r="A200" s="3">
        <v>1247</v>
      </c>
      <c r="B200" s="3">
        <v>553</v>
      </c>
      <c r="C200" s="3"/>
      <c r="D200" s="33" t="s">
        <v>184</v>
      </c>
      <c r="E200" s="35">
        <v>-1593.85</v>
      </c>
      <c r="F200" s="34"/>
      <c r="G200" s="34"/>
      <c r="H200" s="34">
        <v>1593.85</v>
      </c>
      <c r="I200" s="34">
        <v>-168.06</v>
      </c>
      <c r="J200" s="34">
        <v>-937.32</v>
      </c>
      <c r="K200" s="34"/>
      <c r="L200" s="34"/>
      <c r="M200" s="34">
        <v>-385.3</v>
      </c>
      <c r="N200" s="36">
        <f t="shared" si="2"/>
        <v>-1490.68</v>
      </c>
    </row>
    <row r="201" spans="1:14" x14ac:dyDescent="0.3">
      <c r="A201" s="3">
        <v>1248</v>
      </c>
      <c r="B201" s="3">
        <v>554</v>
      </c>
      <c r="C201" s="3"/>
      <c r="D201" s="33" t="s">
        <v>185</v>
      </c>
      <c r="E201" s="35">
        <v>-15806.16</v>
      </c>
      <c r="F201" s="34"/>
      <c r="G201" s="34">
        <v>-54.81</v>
      </c>
      <c r="H201" s="34">
        <v>15806.16</v>
      </c>
      <c r="I201" s="34">
        <v>-6387.57</v>
      </c>
      <c r="J201" s="34">
        <v>-9064.4699999999993</v>
      </c>
      <c r="K201" s="34"/>
      <c r="L201" s="34">
        <v>-845.79</v>
      </c>
      <c r="M201" s="34">
        <v>-10373.620000000001</v>
      </c>
      <c r="N201" s="36">
        <f t="shared" ref="N201:N257" si="3">SUM(E201:M201)</f>
        <v>-26726.260000000002</v>
      </c>
    </row>
    <row r="202" spans="1:14" x14ac:dyDescent="0.3">
      <c r="A202" s="3">
        <v>1249</v>
      </c>
      <c r="B202" s="3">
        <v>555</v>
      </c>
      <c r="C202" s="3"/>
      <c r="D202" s="33" t="s">
        <v>186</v>
      </c>
      <c r="E202" s="35">
        <v>-34586.080000000002</v>
      </c>
      <c r="F202" s="34"/>
      <c r="G202" s="34"/>
      <c r="H202" s="34">
        <v>34586.080000000002</v>
      </c>
      <c r="I202" s="34">
        <v>-10938.21</v>
      </c>
      <c r="J202" s="34">
        <v>-10863.8</v>
      </c>
      <c r="K202" s="34"/>
      <c r="L202" s="34"/>
      <c r="M202" s="34">
        <v>-11357.12</v>
      </c>
      <c r="N202" s="36">
        <f t="shared" si="3"/>
        <v>-33159.129999999997</v>
      </c>
    </row>
    <row r="203" spans="1:14" x14ac:dyDescent="0.3">
      <c r="A203" s="3">
        <v>1251</v>
      </c>
      <c r="B203" s="3">
        <v>557</v>
      </c>
      <c r="C203" s="3"/>
      <c r="D203" s="33" t="s">
        <v>187</v>
      </c>
      <c r="E203" s="35">
        <v>-122474.1</v>
      </c>
      <c r="F203" s="34"/>
      <c r="G203" s="34"/>
      <c r="H203" s="34">
        <v>122474.1</v>
      </c>
      <c r="I203" s="34">
        <v>-38875.35</v>
      </c>
      <c r="J203" s="34">
        <v>-43137.69</v>
      </c>
      <c r="K203" s="34"/>
      <c r="L203" s="34">
        <v>-10214.61</v>
      </c>
      <c r="M203" s="34">
        <v>-31716.12</v>
      </c>
      <c r="N203" s="36">
        <f t="shared" si="3"/>
        <v>-123943.77</v>
      </c>
    </row>
    <row r="204" spans="1:14" x14ac:dyDescent="0.3">
      <c r="A204" s="3">
        <v>1252</v>
      </c>
      <c r="B204" s="3">
        <v>558</v>
      </c>
      <c r="C204" s="3"/>
      <c r="D204" s="33" t="s">
        <v>188</v>
      </c>
      <c r="E204" s="35">
        <v>-14757.92</v>
      </c>
      <c r="F204" s="34"/>
      <c r="G204" s="34"/>
      <c r="H204" s="34">
        <v>14757.92</v>
      </c>
      <c r="I204" s="34">
        <v>-12486.08</v>
      </c>
      <c r="J204" s="34">
        <v>-15691.9</v>
      </c>
      <c r="K204" s="34"/>
      <c r="L204" s="34">
        <v>-12634.63</v>
      </c>
      <c r="M204" s="34">
        <v>-7348.88</v>
      </c>
      <c r="N204" s="36">
        <f t="shared" si="3"/>
        <v>-48161.49</v>
      </c>
    </row>
    <row r="205" spans="1:14" x14ac:dyDescent="0.3">
      <c r="A205" s="3">
        <v>1253</v>
      </c>
      <c r="B205" s="3">
        <v>559</v>
      </c>
      <c r="C205" s="3"/>
      <c r="D205" s="33" t="s">
        <v>189</v>
      </c>
      <c r="E205" s="35"/>
      <c r="F205" s="34"/>
      <c r="G205" s="34"/>
      <c r="H205" s="34"/>
      <c r="I205" s="34"/>
      <c r="J205" s="34"/>
      <c r="K205" s="34"/>
      <c r="L205" s="34"/>
      <c r="M205" s="34"/>
      <c r="N205" s="36">
        <f t="shared" si="3"/>
        <v>0</v>
      </c>
    </row>
    <row r="206" spans="1:14" x14ac:dyDescent="0.3">
      <c r="A206" s="3">
        <v>1254</v>
      </c>
      <c r="B206" s="3">
        <v>560</v>
      </c>
      <c r="C206" s="3"/>
      <c r="D206" s="33" t="s">
        <v>190</v>
      </c>
      <c r="E206" s="35">
        <v>-25630.34</v>
      </c>
      <c r="F206" s="34"/>
      <c r="G206" s="34"/>
      <c r="H206" s="34">
        <v>25630.34</v>
      </c>
      <c r="I206" s="34">
        <v>-5818.54</v>
      </c>
      <c r="J206" s="34">
        <v>-3377.39</v>
      </c>
      <c r="K206" s="34"/>
      <c r="L206" s="34"/>
      <c r="M206" s="34"/>
      <c r="N206" s="36">
        <f t="shared" si="3"/>
        <v>-9195.93</v>
      </c>
    </row>
    <row r="207" spans="1:14" x14ac:dyDescent="0.3">
      <c r="A207" s="3">
        <v>1255</v>
      </c>
      <c r="B207" s="3">
        <v>561</v>
      </c>
      <c r="C207" s="3"/>
      <c r="D207" s="33" t="s">
        <v>191</v>
      </c>
      <c r="E207" s="35">
        <v>-27661.97</v>
      </c>
      <c r="F207" s="34"/>
      <c r="G207" s="34"/>
      <c r="H207" s="34">
        <v>27661.97</v>
      </c>
      <c r="I207" s="34">
        <v>-15433.08</v>
      </c>
      <c r="J207" s="34">
        <v>-20113.14</v>
      </c>
      <c r="K207" s="34"/>
      <c r="L207" s="34">
        <v>-2595.4299999999998</v>
      </c>
      <c r="M207" s="34">
        <v>-30015.13</v>
      </c>
      <c r="N207" s="36">
        <f t="shared" si="3"/>
        <v>-68156.78</v>
      </c>
    </row>
    <row r="208" spans="1:14" x14ac:dyDescent="0.3">
      <c r="A208" s="3">
        <v>1257</v>
      </c>
      <c r="B208" s="3">
        <v>563</v>
      </c>
      <c r="C208" s="3">
        <v>881</v>
      </c>
      <c r="D208" s="33" t="s">
        <v>192</v>
      </c>
      <c r="E208" s="35"/>
      <c r="F208" s="34"/>
      <c r="G208" s="34"/>
      <c r="H208" s="34"/>
      <c r="I208" s="34"/>
      <c r="J208" s="34"/>
      <c r="K208" s="34"/>
      <c r="L208" s="34"/>
      <c r="M208" s="34"/>
      <c r="N208" s="36">
        <f t="shared" si="3"/>
        <v>0</v>
      </c>
    </row>
    <row r="209" spans="1:14" x14ac:dyDescent="0.3">
      <c r="A209" s="3">
        <v>1258</v>
      </c>
      <c r="B209" s="3">
        <v>564</v>
      </c>
      <c r="C209" s="3"/>
      <c r="D209" s="33" t="s">
        <v>193</v>
      </c>
      <c r="E209" s="35"/>
      <c r="F209" s="34"/>
      <c r="G209" s="34"/>
      <c r="H209" s="34"/>
      <c r="I209" s="34"/>
      <c r="J209" s="34">
        <v>-376</v>
      </c>
      <c r="K209" s="34"/>
      <c r="L209" s="34">
        <v>-357.2</v>
      </c>
      <c r="M209" s="34">
        <v>-1013.13</v>
      </c>
      <c r="N209" s="36">
        <f t="shared" si="3"/>
        <v>-1746.33</v>
      </c>
    </row>
    <row r="210" spans="1:14" x14ac:dyDescent="0.3">
      <c r="A210" s="3">
        <v>1259</v>
      </c>
      <c r="B210" s="3">
        <v>565</v>
      </c>
      <c r="C210" s="3"/>
      <c r="D210" s="33" t="s">
        <v>194</v>
      </c>
      <c r="E210" s="35"/>
      <c r="F210" s="34"/>
      <c r="G210" s="34"/>
      <c r="H210" s="34"/>
      <c r="I210" s="34"/>
      <c r="J210" s="34"/>
      <c r="K210" s="34"/>
      <c r="L210" s="34"/>
      <c r="M210" s="34"/>
      <c r="N210" s="36">
        <f t="shared" si="3"/>
        <v>0</v>
      </c>
    </row>
    <row r="211" spans="1:14" x14ac:dyDescent="0.3">
      <c r="A211" s="3">
        <v>1261</v>
      </c>
      <c r="B211" s="3">
        <v>568</v>
      </c>
      <c r="C211" s="3"/>
      <c r="D211" s="33" t="s">
        <v>195</v>
      </c>
      <c r="E211" s="35">
        <v>-57352.480000000003</v>
      </c>
      <c r="F211" s="34"/>
      <c r="G211" s="34"/>
      <c r="H211" s="34">
        <v>57352.480000000003</v>
      </c>
      <c r="I211" s="34">
        <v>-7598.4</v>
      </c>
      <c r="J211" s="34">
        <v>-13237</v>
      </c>
      <c r="K211" s="34"/>
      <c r="L211" s="34">
        <v>-12494.27</v>
      </c>
      <c r="M211" s="34">
        <v>-12898.85</v>
      </c>
      <c r="N211" s="36">
        <f t="shared" si="3"/>
        <v>-46228.52</v>
      </c>
    </row>
    <row r="212" spans="1:14" x14ac:dyDescent="0.3">
      <c r="A212" s="3">
        <v>1262</v>
      </c>
      <c r="B212" s="3">
        <v>570</v>
      </c>
      <c r="C212" s="3">
        <v>848</v>
      </c>
      <c r="D212" s="33" t="s">
        <v>196</v>
      </c>
      <c r="E212" s="35">
        <v>-1235.95</v>
      </c>
      <c r="F212" s="34"/>
      <c r="G212" s="34"/>
      <c r="H212" s="34">
        <v>1235.95</v>
      </c>
      <c r="I212" s="34">
        <v>-2916.05</v>
      </c>
      <c r="J212" s="34">
        <v>-3784.99</v>
      </c>
      <c r="K212" s="34"/>
      <c r="L212" s="34">
        <v>-1264.9000000000001</v>
      </c>
      <c r="M212" s="34">
        <v>-3191.87</v>
      </c>
      <c r="N212" s="36">
        <f t="shared" si="3"/>
        <v>-11157.810000000001</v>
      </c>
    </row>
    <row r="213" spans="1:14" x14ac:dyDescent="0.3">
      <c r="A213" s="3">
        <v>1264</v>
      </c>
      <c r="B213" s="3">
        <v>572</v>
      </c>
      <c r="C213" s="3"/>
      <c r="D213" s="33" t="s">
        <v>197</v>
      </c>
      <c r="E213" s="35">
        <v>-346.51</v>
      </c>
      <c r="F213" s="34"/>
      <c r="G213" s="34"/>
      <c r="H213" s="34">
        <v>346.51</v>
      </c>
      <c r="I213" s="34">
        <v>-214.23</v>
      </c>
      <c r="J213" s="34"/>
      <c r="K213" s="34"/>
      <c r="L213" s="34"/>
      <c r="M213" s="34">
        <v>-224</v>
      </c>
      <c r="N213" s="36">
        <f t="shared" si="3"/>
        <v>-438.23</v>
      </c>
    </row>
    <row r="214" spans="1:14" x14ac:dyDescent="0.3">
      <c r="A214" s="3">
        <v>1265</v>
      </c>
      <c r="B214" s="3">
        <v>574</v>
      </c>
      <c r="C214" s="3"/>
      <c r="D214" s="33" t="s">
        <v>198</v>
      </c>
      <c r="E214" s="35">
        <v>-12551.95</v>
      </c>
      <c r="F214" s="34"/>
      <c r="G214" s="34"/>
      <c r="H214" s="34">
        <v>12551.95</v>
      </c>
      <c r="I214" s="34">
        <v>-3147.11</v>
      </c>
      <c r="J214" s="34">
        <v>-5382.73</v>
      </c>
      <c r="K214" s="34"/>
      <c r="L214" s="34"/>
      <c r="M214" s="34">
        <v>-1280.4000000000001</v>
      </c>
      <c r="N214" s="36">
        <f t="shared" si="3"/>
        <v>-9810.24</v>
      </c>
    </row>
    <row r="215" spans="1:14" x14ac:dyDescent="0.3">
      <c r="A215" s="3">
        <v>1266</v>
      </c>
      <c r="B215" s="3">
        <v>575</v>
      </c>
      <c r="C215" s="3"/>
      <c r="D215" s="33" t="s">
        <v>199</v>
      </c>
      <c r="E215" s="35"/>
      <c r="F215" s="34"/>
      <c r="G215" s="34"/>
      <c r="H215" s="34"/>
      <c r="I215" s="34"/>
      <c r="J215" s="34"/>
      <c r="K215" s="34"/>
      <c r="L215" s="34"/>
      <c r="M215" s="34"/>
      <c r="N215" s="36">
        <f t="shared" si="3"/>
        <v>0</v>
      </c>
    </row>
    <row r="216" spans="1:14" x14ac:dyDescent="0.3">
      <c r="A216" s="3">
        <v>1267</v>
      </c>
      <c r="B216" s="3">
        <v>576</v>
      </c>
      <c r="C216" s="3">
        <v>891</v>
      </c>
      <c r="D216" s="33" t="s">
        <v>200</v>
      </c>
      <c r="E216" s="35"/>
      <c r="F216" s="34"/>
      <c r="G216" s="34"/>
      <c r="H216" s="34"/>
      <c r="I216" s="34"/>
      <c r="J216" s="34"/>
      <c r="K216" s="34"/>
      <c r="L216" s="34"/>
      <c r="M216" s="34"/>
      <c r="N216" s="36">
        <f t="shared" si="3"/>
        <v>0</v>
      </c>
    </row>
    <row r="217" spans="1:14" x14ac:dyDescent="0.3">
      <c r="A217" s="3">
        <v>1270</v>
      </c>
      <c r="B217" s="3">
        <v>791</v>
      </c>
      <c r="C217" s="3"/>
      <c r="D217" s="33" t="s">
        <v>201</v>
      </c>
      <c r="E217" s="35"/>
      <c r="F217" s="34"/>
      <c r="G217" s="34"/>
      <c r="H217" s="34"/>
      <c r="I217" s="34"/>
      <c r="J217" s="34"/>
      <c r="K217" s="34"/>
      <c r="L217" s="34"/>
      <c r="M217" s="34"/>
      <c r="N217" s="36">
        <f t="shared" si="3"/>
        <v>0</v>
      </c>
    </row>
    <row r="218" spans="1:14" x14ac:dyDescent="0.3">
      <c r="A218" s="3">
        <v>1271</v>
      </c>
      <c r="B218" s="3">
        <v>792</v>
      </c>
      <c r="C218" s="3"/>
      <c r="D218" s="33" t="s">
        <v>202</v>
      </c>
      <c r="E218" s="35">
        <v>-4013.32</v>
      </c>
      <c r="F218" s="34"/>
      <c r="G218" s="34"/>
      <c r="H218" s="34">
        <v>4013.32</v>
      </c>
      <c r="I218" s="34">
        <v>-12656.09</v>
      </c>
      <c r="J218" s="34">
        <v>-15314.37</v>
      </c>
      <c r="K218" s="34"/>
      <c r="L218" s="34">
        <v>-3717.42</v>
      </c>
      <c r="M218" s="34">
        <v>-9633.81</v>
      </c>
      <c r="N218" s="36">
        <f t="shared" si="3"/>
        <v>-41321.689999999995</v>
      </c>
    </row>
    <row r="219" spans="1:14" x14ac:dyDescent="0.3">
      <c r="A219" s="3">
        <v>1272</v>
      </c>
      <c r="B219" s="3">
        <v>793</v>
      </c>
      <c r="C219" s="3"/>
      <c r="D219" s="33" t="s">
        <v>203</v>
      </c>
      <c r="E219" s="35">
        <v>-2519.75</v>
      </c>
      <c r="F219" s="34"/>
      <c r="G219" s="34"/>
      <c r="H219" s="34">
        <v>2519.75</v>
      </c>
      <c r="I219" s="34">
        <v>-8563.35</v>
      </c>
      <c r="J219" s="34">
        <v>-8239.58</v>
      </c>
      <c r="K219" s="34"/>
      <c r="L219" s="34">
        <v>-5455.41</v>
      </c>
      <c r="M219" s="34">
        <v>-7750.97</v>
      </c>
      <c r="N219" s="36">
        <f t="shared" si="3"/>
        <v>-30009.31</v>
      </c>
    </row>
    <row r="220" spans="1:14" x14ac:dyDescent="0.3">
      <c r="A220" s="3">
        <v>3152</v>
      </c>
      <c r="B220" s="3">
        <v>801</v>
      </c>
      <c r="C220" s="3"/>
      <c r="D220" s="33" t="s">
        <v>204</v>
      </c>
      <c r="E220" s="35"/>
      <c r="F220" s="34"/>
      <c r="G220" s="34"/>
      <c r="H220" s="34"/>
      <c r="I220" s="34"/>
      <c r="J220" s="34"/>
      <c r="K220" s="34"/>
      <c r="L220" s="34">
        <v>-69.95</v>
      </c>
      <c r="M220" s="34"/>
      <c r="N220" s="36">
        <f t="shared" si="3"/>
        <v>-69.95</v>
      </c>
    </row>
    <row r="221" spans="1:14" x14ac:dyDescent="0.3">
      <c r="A221" s="3">
        <v>3156</v>
      </c>
      <c r="B221" s="3">
        <v>802</v>
      </c>
      <c r="C221" s="3"/>
      <c r="D221" s="33" t="s">
        <v>205</v>
      </c>
      <c r="E221" s="35">
        <v>-51395.08</v>
      </c>
      <c r="F221" s="34"/>
      <c r="G221" s="34"/>
      <c r="H221" s="34">
        <v>51395.08</v>
      </c>
      <c r="I221" s="34">
        <v>-9130.56</v>
      </c>
      <c r="J221" s="34">
        <v>-14869.48</v>
      </c>
      <c r="K221" s="34"/>
      <c r="L221" s="34">
        <v>-2662.82</v>
      </c>
      <c r="M221" s="34"/>
      <c r="N221" s="36">
        <f t="shared" si="3"/>
        <v>-26662.86</v>
      </c>
    </row>
    <row r="222" spans="1:14" x14ac:dyDescent="0.3">
      <c r="A222" s="3">
        <v>3157</v>
      </c>
      <c r="B222" s="3">
        <v>804</v>
      </c>
      <c r="C222" s="3"/>
      <c r="D222" s="33" t="s">
        <v>206</v>
      </c>
      <c r="E222" s="35">
        <v>-22813.95</v>
      </c>
      <c r="F222" s="34"/>
      <c r="G222" s="34"/>
      <c r="H222" s="34">
        <v>22813.95</v>
      </c>
      <c r="I222" s="34">
        <v>-6865.32</v>
      </c>
      <c r="J222" s="34">
        <v>-9586.8700000000008</v>
      </c>
      <c r="K222" s="34"/>
      <c r="L222" s="34">
        <v>-4522.93</v>
      </c>
      <c r="M222" s="34">
        <v>-4379.6499999999996</v>
      </c>
      <c r="N222" s="36">
        <f t="shared" si="3"/>
        <v>-25354.770000000004</v>
      </c>
    </row>
    <row r="223" spans="1:14" x14ac:dyDescent="0.3">
      <c r="A223" s="3">
        <v>3158</v>
      </c>
      <c r="B223" s="3">
        <v>805</v>
      </c>
      <c r="C223" s="3"/>
      <c r="D223" s="33" t="s">
        <v>207</v>
      </c>
      <c r="E223" s="35"/>
      <c r="F223" s="34"/>
      <c r="G223" s="34"/>
      <c r="H223" s="34"/>
      <c r="I223" s="34"/>
      <c r="J223" s="34">
        <v>-12</v>
      </c>
      <c r="K223" s="34"/>
      <c r="L223" s="34"/>
      <c r="M223" s="34"/>
      <c r="N223" s="36">
        <f t="shared" si="3"/>
        <v>-12</v>
      </c>
    </row>
    <row r="224" spans="1:14" x14ac:dyDescent="0.3">
      <c r="A224" s="3">
        <v>3206</v>
      </c>
      <c r="B224" s="3">
        <v>809</v>
      </c>
      <c r="C224" s="3"/>
      <c r="D224" s="33" t="s">
        <v>208</v>
      </c>
      <c r="E224" s="35">
        <v>-72853.39</v>
      </c>
      <c r="F224" s="34"/>
      <c r="G224" s="34"/>
      <c r="H224" s="34">
        <v>72853.39</v>
      </c>
      <c r="I224" s="34">
        <v>-9232.1200000000008</v>
      </c>
      <c r="J224" s="34">
        <v>-21360.78</v>
      </c>
      <c r="K224" s="34"/>
      <c r="L224" s="34">
        <v>-9321.5400000000009</v>
      </c>
      <c r="M224" s="34">
        <v>-43156.88</v>
      </c>
      <c r="N224" s="36">
        <f t="shared" si="3"/>
        <v>-83071.320000000007</v>
      </c>
    </row>
    <row r="225" spans="1:14" x14ac:dyDescent="0.3">
      <c r="A225" s="3">
        <v>3159</v>
      </c>
      <c r="B225" s="3">
        <v>810</v>
      </c>
      <c r="C225" s="3"/>
      <c r="D225" s="33" t="s">
        <v>209</v>
      </c>
      <c r="E225" s="35">
        <v>-58546.76</v>
      </c>
      <c r="F225" s="34"/>
      <c r="G225" s="34"/>
      <c r="H225" s="34">
        <v>58546.76</v>
      </c>
      <c r="I225" s="34">
        <v>-46715.76</v>
      </c>
      <c r="J225" s="34">
        <v>-57959.24</v>
      </c>
      <c r="K225" s="34"/>
      <c r="L225" s="34">
        <v>-10685.12</v>
      </c>
      <c r="M225" s="34">
        <v>-32690.28</v>
      </c>
      <c r="N225" s="36">
        <f t="shared" si="3"/>
        <v>-148050.4</v>
      </c>
    </row>
    <row r="226" spans="1:14" x14ac:dyDescent="0.3">
      <c r="A226" s="3">
        <v>3160</v>
      </c>
      <c r="B226" s="3">
        <v>812</v>
      </c>
      <c r="C226" s="3"/>
      <c r="D226" s="33" t="s">
        <v>210</v>
      </c>
      <c r="E226" s="35">
        <v>-11246.43</v>
      </c>
      <c r="F226" s="34"/>
      <c r="G226" s="34"/>
      <c r="H226" s="34">
        <v>11246.43</v>
      </c>
      <c r="I226" s="34">
        <v>-1146.17</v>
      </c>
      <c r="J226" s="34">
        <v>-3528.69</v>
      </c>
      <c r="K226" s="34"/>
      <c r="L226" s="34">
        <v>-554.30999999999995</v>
      </c>
      <c r="M226" s="34">
        <v>-888.7</v>
      </c>
      <c r="N226" s="36">
        <f t="shared" si="3"/>
        <v>-6117.87</v>
      </c>
    </row>
    <row r="227" spans="1:14" x14ac:dyDescent="0.3">
      <c r="A227" s="3">
        <v>3161</v>
      </c>
      <c r="B227" s="3">
        <v>813</v>
      </c>
      <c r="C227" s="3"/>
      <c r="D227" s="33" t="s">
        <v>211</v>
      </c>
      <c r="E227" s="35">
        <v>-21018.12</v>
      </c>
      <c r="F227" s="34"/>
      <c r="G227" s="34"/>
      <c r="H227" s="34">
        <v>21018.12</v>
      </c>
      <c r="I227" s="34">
        <v>-8354.68</v>
      </c>
      <c r="J227" s="34">
        <v>-8760.23</v>
      </c>
      <c r="K227" s="34"/>
      <c r="L227" s="34">
        <v>-1060.9000000000001</v>
      </c>
      <c r="M227" s="34">
        <v>-2630.27</v>
      </c>
      <c r="N227" s="36">
        <f t="shared" si="3"/>
        <v>-20806.080000000002</v>
      </c>
    </row>
    <row r="228" spans="1:14" x14ac:dyDescent="0.3">
      <c r="A228" s="3">
        <v>3162</v>
      </c>
      <c r="B228" s="3">
        <v>814</v>
      </c>
      <c r="C228" s="3"/>
      <c r="D228" s="33" t="s">
        <v>212</v>
      </c>
      <c r="E228" s="35">
        <v>-31488.78</v>
      </c>
      <c r="F228" s="34"/>
      <c r="G228" s="34"/>
      <c r="H228" s="34">
        <v>31488.78</v>
      </c>
      <c r="I228" s="34">
        <v>-6517.82</v>
      </c>
      <c r="J228" s="34">
        <v>-7728.48</v>
      </c>
      <c r="K228" s="34"/>
      <c r="L228" s="34">
        <v>-1022.93</v>
      </c>
      <c r="M228" s="34">
        <v>-6637.21</v>
      </c>
      <c r="N228" s="36">
        <f t="shared" si="3"/>
        <v>-21906.44</v>
      </c>
    </row>
    <row r="229" spans="1:14" x14ac:dyDescent="0.3">
      <c r="A229" s="3">
        <v>3163</v>
      </c>
      <c r="B229" s="3">
        <v>816</v>
      </c>
      <c r="C229" s="3"/>
      <c r="D229" s="33" t="s">
        <v>213</v>
      </c>
      <c r="E229" s="35"/>
      <c r="F229" s="34"/>
      <c r="G229" s="34"/>
      <c r="H229" s="34"/>
      <c r="I229" s="34"/>
      <c r="J229" s="34">
        <v>-1868.48</v>
      </c>
      <c r="K229" s="34"/>
      <c r="L229" s="34"/>
      <c r="M229" s="34"/>
      <c r="N229" s="36">
        <f t="shared" si="3"/>
        <v>-1868.48</v>
      </c>
    </row>
    <row r="230" spans="1:14" x14ac:dyDescent="0.3">
      <c r="A230" s="3">
        <v>3164</v>
      </c>
      <c r="B230" s="3">
        <v>818</v>
      </c>
      <c r="C230" s="3"/>
      <c r="D230" s="33" t="s">
        <v>214</v>
      </c>
      <c r="E230" s="35">
        <v>-21.87</v>
      </c>
      <c r="F230" s="34"/>
      <c r="G230" s="34"/>
      <c r="H230" s="34">
        <v>21.87</v>
      </c>
      <c r="I230" s="34">
        <v>-15.99</v>
      </c>
      <c r="J230" s="34">
        <v>-160.94999999999999</v>
      </c>
      <c r="K230" s="34"/>
      <c r="L230" s="34">
        <v>-5.33</v>
      </c>
      <c r="M230" s="34"/>
      <c r="N230" s="36">
        <f t="shared" si="3"/>
        <v>-182.27</v>
      </c>
    </row>
    <row r="231" spans="1:14" x14ac:dyDescent="0.3">
      <c r="A231" s="3">
        <v>3165</v>
      </c>
      <c r="B231" s="3">
        <v>819</v>
      </c>
      <c r="C231" s="3"/>
      <c r="D231" s="33" t="s">
        <v>215</v>
      </c>
      <c r="E231" s="35">
        <v>-11717.91</v>
      </c>
      <c r="F231" s="34"/>
      <c r="G231" s="34">
        <f>54.81+22.15</f>
        <v>76.960000000000008</v>
      </c>
      <c r="H231" s="34">
        <v>11717.91</v>
      </c>
      <c r="I231" s="34">
        <v>-2690.99</v>
      </c>
      <c r="J231" s="34">
        <v>-5901.84</v>
      </c>
      <c r="K231" s="34"/>
      <c r="L231" s="34">
        <v>-395.54</v>
      </c>
      <c r="M231" s="34">
        <v>-2325.3000000000002</v>
      </c>
      <c r="N231" s="36">
        <f t="shared" si="3"/>
        <v>-11236.710000000003</v>
      </c>
    </row>
    <row r="232" spans="1:14" x14ac:dyDescent="0.3">
      <c r="A232" s="3">
        <v>3166</v>
      </c>
      <c r="B232" s="3">
        <v>820</v>
      </c>
      <c r="C232" s="3"/>
      <c r="D232" s="33" t="s">
        <v>216</v>
      </c>
      <c r="E232" s="35">
        <v>-38156.959999999999</v>
      </c>
      <c r="F232" s="34"/>
      <c r="G232" s="34">
        <f>(227.98+142+66.75)</f>
        <v>436.73</v>
      </c>
      <c r="H232" s="34">
        <v>38156.959999999999</v>
      </c>
      <c r="I232" s="34">
        <v>-13541.4</v>
      </c>
      <c r="J232" s="34">
        <v>-8018.97</v>
      </c>
      <c r="K232" s="34"/>
      <c r="L232" s="34">
        <v>-1698.69</v>
      </c>
      <c r="M232" s="34">
        <v>-5759.19</v>
      </c>
      <c r="N232" s="36">
        <f t="shared" si="3"/>
        <v>-28581.519999999993</v>
      </c>
    </row>
    <row r="233" spans="1:14" x14ac:dyDescent="0.3">
      <c r="A233" s="3">
        <v>3167</v>
      </c>
      <c r="B233" s="3">
        <v>821</v>
      </c>
      <c r="C233" s="3"/>
      <c r="D233" s="33" t="s">
        <v>217</v>
      </c>
      <c r="E233" s="35">
        <v>-23185.68</v>
      </c>
      <c r="F233" s="34"/>
      <c r="G233" s="34">
        <v>-10.66</v>
      </c>
      <c r="H233" s="34">
        <v>23185.68</v>
      </c>
      <c r="I233" s="34">
        <v>-8454.7099999999991</v>
      </c>
      <c r="J233" s="34">
        <v>-12656.06</v>
      </c>
      <c r="K233" s="34"/>
      <c r="L233" s="34">
        <v>-3974.82</v>
      </c>
      <c r="M233" s="34">
        <v>-5542.54</v>
      </c>
      <c r="N233" s="36">
        <f t="shared" si="3"/>
        <v>-30638.79</v>
      </c>
    </row>
    <row r="234" spans="1:14" x14ac:dyDescent="0.3">
      <c r="A234" s="3">
        <v>3217</v>
      </c>
      <c r="B234" s="3">
        <v>822</v>
      </c>
      <c r="C234" s="3"/>
      <c r="D234" s="33" t="s">
        <v>218</v>
      </c>
      <c r="E234" s="35">
        <v>-1660.78</v>
      </c>
      <c r="F234" s="34"/>
      <c r="G234" s="34">
        <v>66.75</v>
      </c>
      <c r="H234" s="34">
        <v>1660.78</v>
      </c>
      <c r="I234" s="34">
        <v>-1055.44</v>
      </c>
      <c r="J234" s="34">
        <v>-6457.85</v>
      </c>
      <c r="K234" s="34"/>
      <c r="L234" s="34">
        <v>-268.61</v>
      </c>
      <c r="M234" s="34">
        <v>-1394.88</v>
      </c>
      <c r="N234" s="36">
        <f t="shared" si="3"/>
        <v>-9110.0300000000007</v>
      </c>
    </row>
    <row r="235" spans="1:14" x14ac:dyDescent="0.3">
      <c r="A235" s="3">
        <v>3168</v>
      </c>
      <c r="B235" s="3">
        <v>823</v>
      </c>
      <c r="C235" s="3"/>
      <c r="D235" s="33" t="s">
        <v>219</v>
      </c>
      <c r="E235" s="35">
        <v>-41285.74</v>
      </c>
      <c r="F235" s="34"/>
      <c r="G235" s="34"/>
      <c r="H235" s="34">
        <v>41285.74</v>
      </c>
      <c r="I235" s="34">
        <v>-5587.53</v>
      </c>
      <c r="J235" s="34">
        <v>-2880.53</v>
      </c>
      <c r="K235" s="34"/>
      <c r="L235" s="34">
        <v>-1114.6600000000001</v>
      </c>
      <c r="M235" s="34">
        <v>-950.16</v>
      </c>
      <c r="N235" s="36">
        <f t="shared" si="3"/>
        <v>-10532.88</v>
      </c>
    </row>
    <row r="236" spans="1:14" x14ac:dyDescent="0.3">
      <c r="A236" s="3">
        <v>3169</v>
      </c>
      <c r="B236" s="3">
        <v>824</v>
      </c>
      <c r="C236" s="3"/>
      <c r="D236" s="33" t="s">
        <v>220</v>
      </c>
      <c r="E236" s="35"/>
      <c r="F236" s="34"/>
      <c r="G236" s="34"/>
      <c r="H236" s="34"/>
      <c r="I236" s="34"/>
      <c r="J236" s="34"/>
      <c r="K236" s="34"/>
      <c r="L236" s="34"/>
      <c r="M236" s="34"/>
      <c r="N236" s="36">
        <f t="shared" si="3"/>
        <v>0</v>
      </c>
    </row>
    <row r="237" spans="1:14" x14ac:dyDescent="0.3">
      <c r="A237" s="3">
        <v>3170</v>
      </c>
      <c r="B237" s="3">
        <v>825</v>
      </c>
      <c r="C237" s="3"/>
      <c r="D237" s="33" t="s">
        <v>221</v>
      </c>
      <c r="E237" s="35">
        <v>-218350.04</v>
      </c>
      <c r="F237" s="34"/>
      <c r="G237" s="34"/>
      <c r="H237" s="34">
        <v>218350.04</v>
      </c>
      <c r="I237" s="34">
        <v>-18599.52</v>
      </c>
      <c r="J237" s="34">
        <v>-14141.96</v>
      </c>
      <c r="K237" s="34"/>
      <c r="L237" s="34">
        <v>-5700.26</v>
      </c>
      <c r="M237" s="34">
        <v>-6426.98</v>
      </c>
      <c r="N237" s="36">
        <f t="shared" si="3"/>
        <v>-44868.72</v>
      </c>
    </row>
    <row r="238" spans="1:14" x14ac:dyDescent="0.3">
      <c r="A238" s="3">
        <v>3171</v>
      </c>
      <c r="B238" s="3">
        <v>826</v>
      </c>
      <c r="C238" s="3"/>
      <c r="D238" s="33" t="s">
        <v>222</v>
      </c>
      <c r="E238" s="35"/>
      <c r="F238" s="34"/>
      <c r="G238" s="34"/>
      <c r="H238" s="34"/>
      <c r="I238" s="34"/>
      <c r="J238" s="34"/>
      <c r="K238" s="34"/>
      <c r="L238" s="34"/>
      <c r="M238" s="34"/>
      <c r="N238" s="36">
        <f t="shared" si="3"/>
        <v>0</v>
      </c>
    </row>
    <row r="239" spans="1:14" x14ac:dyDescent="0.3">
      <c r="A239" s="3">
        <v>3172</v>
      </c>
      <c r="B239" s="3">
        <v>834</v>
      </c>
      <c r="C239" s="3"/>
      <c r="D239" s="33" t="s">
        <v>223</v>
      </c>
      <c r="E239" s="35"/>
      <c r="F239" s="34"/>
      <c r="G239" s="34"/>
      <c r="H239" s="34"/>
      <c r="I239" s="34"/>
      <c r="J239" s="34"/>
      <c r="K239" s="34"/>
      <c r="L239" s="34"/>
      <c r="M239" s="34"/>
      <c r="N239" s="36">
        <f t="shared" si="3"/>
        <v>0</v>
      </c>
    </row>
    <row r="240" spans="1:14" x14ac:dyDescent="0.3">
      <c r="A240" s="3">
        <v>3173</v>
      </c>
      <c r="B240" s="3">
        <v>838</v>
      </c>
      <c r="C240" s="3"/>
      <c r="D240" s="33" t="s">
        <v>224</v>
      </c>
      <c r="E240" s="35"/>
      <c r="F240" s="34"/>
      <c r="G240" s="34"/>
      <c r="H240" s="34"/>
      <c r="I240" s="34"/>
      <c r="J240" s="34"/>
      <c r="K240" s="34"/>
      <c r="L240" s="34"/>
      <c r="M240" s="34"/>
      <c r="N240" s="36">
        <f t="shared" si="3"/>
        <v>0</v>
      </c>
    </row>
    <row r="241" spans="1:14" x14ac:dyDescent="0.3">
      <c r="A241" s="3">
        <v>3174</v>
      </c>
      <c r="B241" s="3">
        <v>839</v>
      </c>
      <c r="C241" s="3"/>
      <c r="D241" s="33" t="s">
        <v>225</v>
      </c>
      <c r="E241" s="35">
        <v>-7161.63</v>
      </c>
      <c r="F241" s="34"/>
      <c r="G241" s="34"/>
      <c r="H241" s="34">
        <v>7161.63</v>
      </c>
      <c r="I241" s="34">
        <v>-6307.52</v>
      </c>
      <c r="J241" s="34">
        <v>-9199.44</v>
      </c>
      <c r="K241" s="34"/>
      <c r="L241" s="34">
        <v>-316.95</v>
      </c>
      <c r="M241" s="34">
        <v>-4101.76</v>
      </c>
      <c r="N241" s="36">
        <f t="shared" si="3"/>
        <v>-19925.670000000002</v>
      </c>
    </row>
    <row r="242" spans="1:14" x14ac:dyDescent="0.3">
      <c r="A242" s="3">
        <v>3199</v>
      </c>
      <c r="B242" s="3">
        <v>850</v>
      </c>
      <c r="C242" s="3"/>
      <c r="D242" s="33" t="s">
        <v>226</v>
      </c>
      <c r="E242" s="35">
        <v>-3307.56</v>
      </c>
      <c r="F242" s="34"/>
      <c r="G242" s="34"/>
      <c r="H242" s="34">
        <v>3307.56</v>
      </c>
      <c r="I242" s="34">
        <v>-3309.47</v>
      </c>
      <c r="J242" s="34">
        <v>-1321.02</v>
      </c>
      <c r="K242" s="34"/>
      <c r="L242" s="34">
        <v>-592.51</v>
      </c>
      <c r="M242" s="34">
        <v>-2332.52</v>
      </c>
      <c r="N242" s="36">
        <f t="shared" si="3"/>
        <v>-7555.52</v>
      </c>
    </row>
    <row r="243" spans="1:14" x14ac:dyDescent="0.3">
      <c r="A243" s="3">
        <v>3175</v>
      </c>
      <c r="B243" s="3">
        <v>867</v>
      </c>
      <c r="C243" s="3"/>
      <c r="D243" s="33" t="s">
        <v>227</v>
      </c>
      <c r="E243" s="35">
        <v>-4181.8100000000004</v>
      </c>
      <c r="F243" s="34"/>
      <c r="G243" s="34"/>
      <c r="H243" s="34">
        <v>4181.8100000000004</v>
      </c>
      <c r="I243" s="34">
        <v>-3189.4</v>
      </c>
      <c r="J243" s="34">
        <v>-2446.44</v>
      </c>
      <c r="K243" s="34"/>
      <c r="L243" s="34">
        <v>-2032.75</v>
      </c>
      <c r="M243" s="34">
        <v>-4002.31</v>
      </c>
      <c r="N243" s="36">
        <f t="shared" si="3"/>
        <v>-11670.9</v>
      </c>
    </row>
    <row r="244" spans="1:14" x14ac:dyDescent="0.3">
      <c r="A244" s="3">
        <v>3241</v>
      </c>
      <c r="B244" s="3">
        <v>871</v>
      </c>
      <c r="C244" s="3"/>
      <c r="D244" s="33" t="s">
        <v>258</v>
      </c>
      <c r="E244" s="35">
        <v>-16119.91</v>
      </c>
      <c r="F244" s="34"/>
      <c r="G244" s="34">
        <f>227.98+142</f>
        <v>369.98</v>
      </c>
      <c r="H244" s="34">
        <v>16119.91</v>
      </c>
      <c r="I244" s="34">
        <v>-8252.67</v>
      </c>
      <c r="J244" s="34">
        <v>-27400.89</v>
      </c>
      <c r="K244" s="34"/>
      <c r="L244" s="34">
        <v>-10396.64</v>
      </c>
      <c r="M244" s="34">
        <v>-27401.42</v>
      </c>
      <c r="N244" s="36">
        <f t="shared" si="3"/>
        <v>-73081.64</v>
      </c>
    </row>
    <row r="245" spans="1:14" x14ac:dyDescent="0.3">
      <c r="A245" s="3">
        <v>3198</v>
      </c>
      <c r="B245" s="3">
        <v>873</v>
      </c>
      <c r="C245" s="3"/>
      <c r="D245" s="33" t="s">
        <v>228</v>
      </c>
      <c r="E245" s="35">
        <f>-53748.27+-537.65</f>
        <v>-54285.919999999998</v>
      </c>
      <c r="F245" s="34"/>
      <c r="G245" s="34">
        <v>-618.76</v>
      </c>
      <c r="H245" s="34">
        <v>54285.919999999998</v>
      </c>
      <c r="I245" s="34">
        <v>-13979.09</v>
      </c>
      <c r="J245" s="34">
        <v>-15518.29</v>
      </c>
      <c r="K245" s="34">
        <v>283.69</v>
      </c>
      <c r="L245" s="34">
        <v>-2112.1</v>
      </c>
      <c r="M245" s="34">
        <v>-12271.55</v>
      </c>
      <c r="N245" s="36">
        <f t="shared" si="3"/>
        <v>-44216.100000000006</v>
      </c>
    </row>
    <row r="246" spans="1:14" x14ac:dyDescent="0.3">
      <c r="A246" s="3">
        <v>3184</v>
      </c>
      <c r="B246" s="3">
        <v>878</v>
      </c>
      <c r="C246" s="3"/>
      <c r="D246" s="33" t="s">
        <v>229</v>
      </c>
      <c r="E246" s="35"/>
      <c r="F246" s="34"/>
      <c r="G246" s="34"/>
      <c r="H246" s="34"/>
      <c r="I246" s="34"/>
      <c r="J246" s="34"/>
      <c r="K246" s="34"/>
      <c r="L246" s="34"/>
      <c r="M246" s="34"/>
      <c r="N246" s="36">
        <f t="shared" si="3"/>
        <v>0</v>
      </c>
    </row>
    <row r="247" spans="1:14" x14ac:dyDescent="0.3">
      <c r="A247" s="3">
        <v>1281</v>
      </c>
      <c r="B247" s="3">
        <v>903</v>
      </c>
      <c r="C247" s="3">
        <v>898</v>
      </c>
      <c r="D247" s="33" t="s">
        <v>230</v>
      </c>
      <c r="E247" s="35"/>
      <c r="F247" s="34"/>
      <c r="G247" s="34"/>
      <c r="H247" s="34"/>
      <c r="I247" s="34"/>
      <c r="J247" s="34"/>
      <c r="K247" s="34"/>
      <c r="L247" s="34"/>
      <c r="M247" s="34"/>
      <c r="N247" s="36">
        <f t="shared" si="3"/>
        <v>0</v>
      </c>
    </row>
    <row r="248" spans="1:14" x14ac:dyDescent="0.3">
      <c r="A248" s="3">
        <v>1283</v>
      </c>
      <c r="B248" s="3">
        <v>907</v>
      </c>
      <c r="C248" s="3">
        <v>891</v>
      </c>
      <c r="D248" s="33" t="s">
        <v>231</v>
      </c>
      <c r="E248" s="35"/>
      <c r="F248" s="34"/>
      <c r="G248" s="34"/>
      <c r="H248" s="34"/>
      <c r="I248" s="34"/>
      <c r="J248" s="34"/>
      <c r="K248" s="34"/>
      <c r="L248" s="34"/>
      <c r="M248" s="34"/>
      <c r="N248" s="36">
        <f t="shared" si="3"/>
        <v>0</v>
      </c>
    </row>
    <row r="249" spans="1:14" x14ac:dyDescent="0.3">
      <c r="A249" s="3">
        <v>1284</v>
      </c>
      <c r="B249" s="3">
        <v>908</v>
      </c>
      <c r="C249" s="3">
        <v>881</v>
      </c>
      <c r="D249" s="33" t="s">
        <v>232</v>
      </c>
      <c r="E249" s="35"/>
      <c r="F249" s="34"/>
      <c r="G249" s="34"/>
      <c r="H249" s="34"/>
      <c r="I249" s="34"/>
      <c r="J249" s="34"/>
      <c r="K249" s="34"/>
      <c r="L249" s="34"/>
      <c r="M249" s="34"/>
      <c r="N249" s="36">
        <f t="shared" si="3"/>
        <v>0</v>
      </c>
    </row>
    <row r="250" spans="1:14" x14ac:dyDescent="0.3">
      <c r="A250" s="3">
        <v>1288</v>
      </c>
      <c r="B250" s="3">
        <v>912</v>
      </c>
      <c r="C250" s="3">
        <v>890</v>
      </c>
      <c r="D250" s="33" t="s">
        <v>233</v>
      </c>
      <c r="E250" s="35">
        <v>-2876.2</v>
      </c>
      <c r="F250" s="34"/>
      <c r="G250" s="34"/>
      <c r="H250" s="34">
        <v>2876.2</v>
      </c>
      <c r="I250" s="34">
        <v>-6560.03</v>
      </c>
      <c r="J250" s="34">
        <v>-7708.55</v>
      </c>
      <c r="K250" s="34"/>
      <c r="L250" s="34">
        <v>-4801.24</v>
      </c>
      <c r="M250" s="34">
        <v>-7648.58</v>
      </c>
      <c r="N250" s="36">
        <f t="shared" si="3"/>
        <v>-26718.400000000001</v>
      </c>
    </row>
    <row r="251" spans="1:14" x14ac:dyDescent="0.3">
      <c r="A251" s="3">
        <v>1289</v>
      </c>
      <c r="B251" s="3">
        <v>913</v>
      </c>
      <c r="C251" s="3"/>
      <c r="D251" s="33" t="s">
        <v>234</v>
      </c>
      <c r="E251" s="35"/>
      <c r="F251" s="34"/>
      <c r="G251" s="34"/>
      <c r="H251" s="34"/>
      <c r="I251" s="34"/>
      <c r="J251" s="34"/>
      <c r="K251" s="34"/>
      <c r="L251" s="34"/>
      <c r="M251" s="34"/>
      <c r="N251" s="36">
        <f t="shared" si="3"/>
        <v>0</v>
      </c>
    </row>
    <row r="252" spans="1:14" x14ac:dyDescent="0.3">
      <c r="A252" s="3">
        <v>1290</v>
      </c>
      <c r="B252" s="3">
        <v>914</v>
      </c>
      <c r="C252" s="3">
        <v>893</v>
      </c>
      <c r="D252" s="33" t="s">
        <v>235</v>
      </c>
      <c r="E252" s="35"/>
      <c r="F252" s="34"/>
      <c r="G252" s="34"/>
      <c r="H252" s="34"/>
      <c r="I252" s="34"/>
      <c r="J252" s="34"/>
      <c r="K252" s="34"/>
      <c r="L252" s="34"/>
      <c r="M252" s="34"/>
      <c r="N252" s="36">
        <f t="shared" si="3"/>
        <v>0</v>
      </c>
    </row>
    <row r="253" spans="1:14" x14ac:dyDescent="0.3">
      <c r="A253" s="3">
        <v>1292</v>
      </c>
      <c r="B253" s="3">
        <v>917</v>
      </c>
      <c r="C253" s="3"/>
      <c r="D253" s="33" t="s">
        <v>236</v>
      </c>
      <c r="E253" s="35"/>
      <c r="F253" s="34"/>
      <c r="G253" s="34"/>
      <c r="H253" s="34"/>
      <c r="I253" s="34"/>
      <c r="J253" s="34"/>
      <c r="K253" s="34"/>
      <c r="L253" s="34"/>
      <c r="M253" s="34"/>
      <c r="N253" s="36">
        <f t="shared" si="3"/>
        <v>0</v>
      </c>
    </row>
    <row r="254" spans="1:14" x14ac:dyDescent="0.3">
      <c r="A254" s="3">
        <v>1293</v>
      </c>
      <c r="B254" s="3">
        <v>918</v>
      </c>
      <c r="C254" s="3"/>
      <c r="D254" s="33" t="s">
        <v>237</v>
      </c>
      <c r="E254" s="35"/>
      <c r="F254" s="34"/>
      <c r="G254" s="34"/>
      <c r="H254" s="34"/>
      <c r="I254" s="34"/>
      <c r="J254" s="34"/>
      <c r="K254" s="34"/>
      <c r="L254" s="34"/>
      <c r="M254" s="34">
        <v>-6362.1</v>
      </c>
      <c r="N254" s="36">
        <f t="shared" si="3"/>
        <v>-6362.1</v>
      </c>
    </row>
    <row r="255" spans="1:14" x14ac:dyDescent="0.3">
      <c r="A255" s="3">
        <v>1294</v>
      </c>
      <c r="B255" s="3">
        <v>919</v>
      </c>
      <c r="C255" s="3"/>
      <c r="D255" s="33" t="s">
        <v>238</v>
      </c>
      <c r="E255" s="35">
        <v>-480.97</v>
      </c>
      <c r="F255" s="34"/>
      <c r="G255" s="34"/>
      <c r="H255" s="34">
        <v>480.97</v>
      </c>
      <c r="I255" s="34">
        <v>-429.13</v>
      </c>
      <c r="J255" s="34">
        <v>-520.51</v>
      </c>
      <c r="K255" s="34"/>
      <c r="L255" s="34">
        <v>-107.64</v>
      </c>
      <c r="M255" s="34"/>
      <c r="N255" s="36">
        <f t="shared" si="3"/>
        <v>-1057.28</v>
      </c>
    </row>
    <row r="256" spans="1:14" x14ac:dyDescent="0.3">
      <c r="A256" s="3">
        <v>3233</v>
      </c>
      <c r="B256" s="3"/>
      <c r="C256" s="3"/>
      <c r="D256" s="33" t="s">
        <v>288</v>
      </c>
      <c r="E256" s="35"/>
      <c r="F256" s="34"/>
      <c r="G256" s="34"/>
      <c r="H256" s="34"/>
      <c r="I256" s="34"/>
      <c r="J256" s="34"/>
      <c r="K256" s="34"/>
      <c r="L256" s="34">
        <v>-1891.77</v>
      </c>
      <c r="M256" s="34">
        <v>-10129.1</v>
      </c>
      <c r="N256" s="36">
        <f t="shared" si="3"/>
        <v>-12020.87</v>
      </c>
    </row>
    <row r="257" spans="4:14" s="7" customFormat="1" x14ac:dyDescent="0.3">
      <c r="D257" s="19" t="s">
        <v>280</v>
      </c>
      <c r="E257" s="37">
        <f>SUM(E8:E256)</f>
        <v>-2200559.5100000007</v>
      </c>
      <c r="F257" s="37">
        <f t="shared" ref="F257:M257" si="4">SUM(F8:F256)</f>
        <v>0</v>
      </c>
      <c r="G257" s="37">
        <f t="shared" si="4"/>
        <v>276.84999999999991</v>
      </c>
      <c r="H257" s="37">
        <f t="shared" si="4"/>
        <v>2200559.5100000007</v>
      </c>
      <c r="I257" s="37">
        <f t="shared" si="4"/>
        <v>-929668.69</v>
      </c>
      <c r="J257" s="37">
        <f t="shared" si="4"/>
        <v>-1212727.4100000004</v>
      </c>
      <c r="K257" s="37">
        <f t="shared" si="4"/>
        <v>283.69</v>
      </c>
      <c r="L257" s="37">
        <f t="shared" si="4"/>
        <v>-370311.47999999992</v>
      </c>
      <c r="M257" s="37">
        <f t="shared" si="4"/>
        <v>-1016191.6800000002</v>
      </c>
      <c r="N257" s="38">
        <f t="shared" si="3"/>
        <v>-3528338.72</v>
      </c>
    </row>
  </sheetData>
  <pageMargins left="0.2" right="0.2" top="0.25" bottom="0.25" header="0.3" footer="0.3"/>
  <pageSetup scale="98" orientation="portrait" r:id="rId1"/>
  <ignoredErrors>
    <ignoredError sqref="N8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zoomScaleNormal="100" workbookViewId="0">
      <selection activeCell="G263" sqref="G263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32.33203125" bestFit="1" customWidth="1"/>
    <col min="5" max="6" width="13.33203125" bestFit="1" customWidth="1"/>
    <col min="7" max="7" width="15.109375" customWidth="1"/>
  </cols>
  <sheetData>
    <row r="1" spans="1:10" ht="15" x14ac:dyDescent="0.3">
      <c r="A1" s="7" t="s">
        <v>272</v>
      </c>
      <c r="B1" s="7"/>
      <c r="C1" s="7"/>
      <c r="D1" s="7"/>
      <c r="E1" s="7"/>
      <c r="F1" s="7"/>
      <c r="G1" s="7"/>
    </row>
    <row r="2" spans="1:10" ht="15" x14ac:dyDescent="0.3">
      <c r="D2" s="6"/>
      <c r="E2" s="4" t="s">
        <v>239</v>
      </c>
      <c r="F2" s="4" t="s">
        <v>239</v>
      </c>
      <c r="H2" s="4"/>
      <c r="I2" s="4"/>
      <c r="J2" s="4"/>
    </row>
    <row r="3" spans="1:10" ht="15" x14ac:dyDescent="0.3">
      <c r="E3" s="4" t="s">
        <v>240</v>
      </c>
      <c r="F3" s="4" t="s">
        <v>240</v>
      </c>
      <c r="G3" s="9" t="s">
        <v>244</v>
      </c>
      <c r="H3" s="4"/>
      <c r="I3" s="4"/>
      <c r="J3" s="4"/>
    </row>
    <row r="4" spans="1:10" ht="15" x14ac:dyDescent="0.3">
      <c r="E4" s="4" t="s">
        <v>241</v>
      </c>
      <c r="F4" s="4" t="s">
        <v>241</v>
      </c>
      <c r="G4" s="9" t="s">
        <v>239</v>
      </c>
      <c r="H4" s="4"/>
      <c r="I4" s="4"/>
      <c r="J4" s="4"/>
    </row>
    <row r="5" spans="1:10" ht="15" x14ac:dyDescent="0.3">
      <c r="E5" s="10" t="s">
        <v>242</v>
      </c>
      <c r="F5" s="11" t="s">
        <v>243</v>
      </c>
      <c r="G5" s="9" t="s">
        <v>240</v>
      </c>
      <c r="H5" s="4"/>
      <c r="I5" s="4"/>
      <c r="J5" s="4"/>
    </row>
    <row r="6" spans="1:10" ht="15" x14ac:dyDescent="0.3">
      <c r="E6" s="4" t="s">
        <v>275</v>
      </c>
      <c r="F6" s="4" t="s">
        <v>275</v>
      </c>
      <c r="G6" s="9" t="s">
        <v>241</v>
      </c>
      <c r="H6" s="4"/>
      <c r="I6" s="4"/>
      <c r="J6" s="4"/>
    </row>
    <row r="7" spans="1:10" x14ac:dyDescent="0.3">
      <c r="A7" s="1" t="s">
        <v>0</v>
      </c>
      <c r="B7" s="1" t="s">
        <v>1</v>
      </c>
      <c r="C7" s="1" t="s">
        <v>2</v>
      </c>
      <c r="D7" s="2" t="s">
        <v>3</v>
      </c>
      <c r="E7" s="22" t="s">
        <v>282</v>
      </c>
      <c r="F7" s="22" t="s">
        <v>279</v>
      </c>
      <c r="G7" s="23" t="s">
        <v>281</v>
      </c>
      <c r="H7" s="4"/>
      <c r="I7" s="4"/>
      <c r="J7" s="4"/>
    </row>
    <row r="8" spans="1:10" x14ac:dyDescent="0.3">
      <c r="A8" s="3">
        <v>1000</v>
      </c>
      <c r="B8" s="3">
        <v>2</v>
      </c>
      <c r="C8" s="3"/>
      <c r="D8" s="33" t="s">
        <v>4</v>
      </c>
      <c r="E8" s="5">
        <f>Private!R8</f>
        <v>-3480.66</v>
      </c>
      <c r="F8" s="5">
        <f>Public!N8</f>
        <v>-1332.46</v>
      </c>
      <c r="G8" s="5">
        <f t="shared" ref="G8:G75" si="0">SUM(E8:F8)</f>
        <v>-4813.12</v>
      </c>
    </row>
    <row r="9" spans="1:10" x14ac:dyDescent="0.3">
      <c r="A9" s="3">
        <v>1001</v>
      </c>
      <c r="B9" s="3">
        <v>5</v>
      </c>
      <c r="C9" s="3">
        <v>877</v>
      </c>
      <c r="D9" s="33" t="s">
        <v>5</v>
      </c>
      <c r="E9" s="5">
        <f>Private!R9</f>
        <v>0</v>
      </c>
      <c r="F9" s="5">
        <f>Public!N9</f>
        <v>0</v>
      </c>
      <c r="G9" s="5">
        <f t="shared" si="0"/>
        <v>0</v>
      </c>
    </row>
    <row r="10" spans="1:10" x14ac:dyDescent="0.3">
      <c r="A10" s="3">
        <v>3238</v>
      </c>
      <c r="B10" s="3">
        <v>12</v>
      </c>
      <c r="C10" s="3"/>
      <c r="D10" s="33" t="s">
        <v>253</v>
      </c>
      <c r="E10" s="5">
        <f>Private!R10</f>
        <v>0</v>
      </c>
      <c r="F10" s="5">
        <f>Public!N10</f>
        <v>-118.8</v>
      </c>
      <c r="G10" s="5">
        <f t="shared" si="0"/>
        <v>-118.8</v>
      </c>
    </row>
    <row r="11" spans="1:10" x14ac:dyDescent="0.3">
      <c r="A11" s="3">
        <v>1004</v>
      </c>
      <c r="B11" s="3">
        <v>14</v>
      </c>
      <c r="C11" s="3"/>
      <c r="D11" s="33" t="s">
        <v>6</v>
      </c>
      <c r="E11" s="5">
        <f>Private!R11</f>
        <v>0</v>
      </c>
      <c r="F11" s="5">
        <f>Public!N11</f>
        <v>-8147.65</v>
      </c>
      <c r="G11" s="5">
        <f t="shared" si="0"/>
        <v>-8147.65</v>
      </c>
    </row>
    <row r="12" spans="1:10" x14ac:dyDescent="0.3">
      <c r="A12" s="3">
        <v>3231</v>
      </c>
      <c r="B12" s="3">
        <v>18</v>
      </c>
      <c r="C12" s="3"/>
      <c r="D12" s="33" t="s">
        <v>7</v>
      </c>
      <c r="E12" s="5">
        <f>Private!R12</f>
        <v>0</v>
      </c>
      <c r="F12" s="5">
        <f>Public!N12</f>
        <v>0</v>
      </c>
      <c r="G12" s="5">
        <f t="shared" si="0"/>
        <v>0</v>
      </c>
    </row>
    <row r="13" spans="1:10" x14ac:dyDescent="0.3">
      <c r="A13" s="3">
        <v>1007</v>
      </c>
      <c r="B13" s="3">
        <v>20</v>
      </c>
      <c r="C13" s="3"/>
      <c r="D13" s="33" t="s">
        <v>8</v>
      </c>
      <c r="E13" s="5">
        <f>Private!R13</f>
        <v>-621789.52</v>
      </c>
      <c r="F13" s="5">
        <f>Public!N13</f>
        <v>-69876.94</v>
      </c>
      <c r="G13" s="5">
        <f t="shared" si="0"/>
        <v>-691666.46</v>
      </c>
    </row>
    <row r="14" spans="1:10" x14ac:dyDescent="0.3">
      <c r="A14" s="3">
        <v>1008</v>
      </c>
      <c r="B14" s="3">
        <v>21</v>
      </c>
      <c r="C14" s="3"/>
      <c r="D14" s="33" t="s">
        <v>9</v>
      </c>
      <c r="E14" s="5">
        <f>Private!R14</f>
        <v>-67600.830000000016</v>
      </c>
      <c r="F14" s="5">
        <f>Public!N14</f>
        <v>-25644.04</v>
      </c>
      <c r="G14" s="5">
        <f t="shared" si="0"/>
        <v>-93244.870000000024</v>
      </c>
    </row>
    <row r="15" spans="1:10" x14ac:dyDescent="0.3">
      <c r="A15" s="3">
        <v>1009</v>
      </c>
      <c r="B15" s="3">
        <v>24</v>
      </c>
      <c r="C15" s="3">
        <v>890</v>
      </c>
      <c r="D15" s="33" t="s">
        <v>10</v>
      </c>
      <c r="E15" s="5">
        <f>Private!R15</f>
        <v>0</v>
      </c>
      <c r="F15" s="5">
        <f>Public!N15</f>
        <v>-26460.03</v>
      </c>
      <c r="G15" s="5">
        <f t="shared" si="0"/>
        <v>-26460.03</v>
      </c>
    </row>
    <row r="16" spans="1:10" x14ac:dyDescent="0.3">
      <c r="A16" s="3">
        <v>1011</v>
      </c>
      <c r="B16" s="3">
        <v>27</v>
      </c>
      <c r="C16" s="3"/>
      <c r="D16" s="33" t="s">
        <v>11</v>
      </c>
      <c r="E16" s="5">
        <f>Private!R16</f>
        <v>-84987.69</v>
      </c>
      <c r="F16" s="5">
        <f>Public!N16</f>
        <v>-50144.850000000006</v>
      </c>
      <c r="G16" s="5">
        <f t="shared" si="0"/>
        <v>-135132.54</v>
      </c>
    </row>
    <row r="17" spans="1:7" x14ac:dyDescent="0.3">
      <c r="A17" s="3">
        <v>1012</v>
      </c>
      <c r="B17" s="3">
        <v>28</v>
      </c>
      <c r="C17" s="3">
        <v>891</v>
      </c>
      <c r="D17" s="33" t="s">
        <v>12</v>
      </c>
      <c r="E17" s="5">
        <f>Private!R17</f>
        <v>0</v>
      </c>
      <c r="F17" s="5">
        <f>Public!N17</f>
        <v>0</v>
      </c>
      <c r="G17" s="5">
        <f t="shared" si="0"/>
        <v>0</v>
      </c>
    </row>
    <row r="18" spans="1:7" x14ac:dyDescent="0.3">
      <c r="A18" s="3">
        <v>1014</v>
      </c>
      <c r="B18" s="3">
        <v>31</v>
      </c>
      <c r="C18" s="3"/>
      <c r="D18" s="33" t="s">
        <v>13</v>
      </c>
      <c r="E18" s="5">
        <f>Private!R18</f>
        <v>0</v>
      </c>
      <c r="F18" s="5">
        <f>Public!N18</f>
        <v>0</v>
      </c>
      <c r="G18" s="5">
        <f t="shared" si="0"/>
        <v>0</v>
      </c>
    </row>
    <row r="19" spans="1:7" x14ac:dyDescent="0.3">
      <c r="A19" s="3">
        <v>1015</v>
      </c>
      <c r="B19" s="3">
        <v>32</v>
      </c>
      <c r="C19" s="3"/>
      <c r="D19" s="33" t="s">
        <v>14</v>
      </c>
      <c r="E19" s="5">
        <f>Private!R19</f>
        <v>0</v>
      </c>
      <c r="F19" s="5">
        <f>Public!N19</f>
        <v>0</v>
      </c>
      <c r="G19" s="5">
        <f t="shared" si="0"/>
        <v>0</v>
      </c>
    </row>
    <row r="20" spans="1:7" x14ac:dyDescent="0.3">
      <c r="A20" s="3">
        <v>1016</v>
      </c>
      <c r="B20" s="3">
        <v>40</v>
      </c>
      <c r="C20" s="3"/>
      <c r="D20" s="33" t="s">
        <v>15</v>
      </c>
      <c r="E20" s="5">
        <f>Private!R20</f>
        <v>-34082.729999999996</v>
      </c>
      <c r="F20" s="5">
        <f>Public!N20</f>
        <v>-86316.98000000001</v>
      </c>
      <c r="G20" s="5">
        <f t="shared" si="0"/>
        <v>-120399.71</v>
      </c>
    </row>
    <row r="21" spans="1:7" x14ac:dyDescent="0.3">
      <c r="A21" s="3">
        <v>1017</v>
      </c>
      <c r="B21" s="3">
        <v>44</v>
      </c>
      <c r="C21" s="3"/>
      <c r="D21" s="33" t="s">
        <v>16</v>
      </c>
      <c r="E21" s="5">
        <f>Private!R21</f>
        <v>-8676.91</v>
      </c>
      <c r="F21" s="5">
        <f>Public!N21</f>
        <v>0</v>
      </c>
      <c r="G21" s="5">
        <f t="shared" si="0"/>
        <v>-8676.91</v>
      </c>
    </row>
    <row r="22" spans="1:7" x14ac:dyDescent="0.3">
      <c r="A22" s="3">
        <v>1018</v>
      </c>
      <c r="B22" s="3">
        <v>49</v>
      </c>
      <c r="C22" s="3"/>
      <c r="D22" s="33" t="s">
        <v>17</v>
      </c>
      <c r="E22" s="5">
        <f>Private!R22</f>
        <v>0</v>
      </c>
      <c r="F22" s="5">
        <f>Public!N22</f>
        <v>0</v>
      </c>
      <c r="G22" s="5">
        <f t="shared" si="0"/>
        <v>0</v>
      </c>
    </row>
    <row r="23" spans="1:7" x14ac:dyDescent="0.3">
      <c r="A23" s="3">
        <v>1020</v>
      </c>
      <c r="B23" s="3">
        <v>52</v>
      </c>
      <c r="C23" s="3">
        <v>893</v>
      </c>
      <c r="D23" s="33" t="s">
        <v>18</v>
      </c>
      <c r="E23" s="5">
        <f>Private!R23</f>
        <v>0</v>
      </c>
      <c r="F23" s="5">
        <f>Public!N23</f>
        <v>0</v>
      </c>
      <c r="G23" s="5">
        <f t="shared" si="0"/>
        <v>0</v>
      </c>
    </row>
    <row r="24" spans="1:7" x14ac:dyDescent="0.3">
      <c r="A24" s="3">
        <v>1021</v>
      </c>
      <c r="B24" s="3">
        <v>53</v>
      </c>
      <c r="C24" s="3"/>
      <c r="D24" s="33" t="s">
        <v>19</v>
      </c>
      <c r="E24" s="5">
        <f>Private!R24</f>
        <v>-19939.09</v>
      </c>
      <c r="F24" s="5">
        <f>Public!N24</f>
        <v>-13404.36</v>
      </c>
      <c r="G24" s="5">
        <f t="shared" si="0"/>
        <v>-33343.449999999997</v>
      </c>
    </row>
    <row r="25" spans="1:7" x14ac:dyDescent="0.3">
      <c r="A25" s="3">
        <v>1022</v>
      </c>
      <c r="B25" s="3">
        <v>54</v>
      </c>
      <c r="C25" s="3">
        <v>899</v>
      </c>
      <c r="D25" s="33" t="s">
        <v>20</v>
      </c>
      <c r="E25" s="5">
        <f>Private!R25</f>
        <v>0</v>
      </c>
      <c r="F25" s="5">
        <f>Public!N25</f>
        <v>-2564.08</v>
      </c>
      <c r="G25" s="5">
        <f t="shared" si="0"/>
        <v>-2564.08</v>
      </c>
    </row>
    <row r="26" spans="1:7" x14ac:dyDescent="0.3">
      <c r="A26" s="3">
        <v>3235</v>
      </c>
      <c r="B26" s="3">
        <v>56</v>
      </c>
      <c r="C26" s="3"/>
      <c r="D26" s="33" t="s">
        <v>21</v>
      </c>
      <c r="E26" s="5">
        <f>Private!R26</f>
        <v>0</v>
      </c>
      <c r="F26" s="5">
        <f>Public!N26</f>
        <v>0</v>
      </c>
      <c r="G26" s="5">
        <f t="shared" si="0"/>
        <v>0</v>
      </c>
    </row>
    <row r="27" spans="1:7" x14ac:dyDescent="0.3">
      <c r="A27" s="3">
        <v>1023</v>
      </c>
      <c r="B27" s="3">
        <v>57</v>
      </c>
      <c r="C27" s="3">
        <v>893</v>
      </c>
      <c r="D27" s="33" t="s">
        <v>22</v>
      </c>
      <c r="E27" s="5">
        <f>Private!R27</f>
        <v>0</v>
      </c>
      <c r="F27" s="5">
        <f>Public!N27</f>
        <v>0</v>
      </c>
      <c r="G27" s="5">
        <f t="shared" si="0"/>
        <v>0</v>
      </c>
    </row>
    <row r="28" spans="1:7" x14ac:dyDescent="0.3">
      <c r="A28" s="3">
        <v>1024</v>
      </c>
      <c r="B28" s="3">
        <v>58</v>
      </c>
      <c r="C28" s="3"/>
      <c r="D28" s="33" t="s">
        <v>23</v>
      </c>
      <c r="E28" s="5">
        <f>Private!R28</f>
        <v>0</v>
      </c>
      <c r="F28" s="5">
        <f>Public!N28</f>
        <v>0</v>
      </c>
      <c r="G28" s="5">
        <f t="shared" si="0"/>
        <v>0</v>
      </c>
    </row>
    <row r="29" spans="1:7" x14ac:dyDescent="0.3">
      <c r="A29" s="3">
        <v>1025</v>
      </c>
      <c r="B29" s="3">
        <v>60</v>
      </c>
      <c r="C29" s="3"/>
      <c r="D29" s="33" t="s">
        <v>24</v>
      </c>
      <c r="E29" s="5">
        <f>Private!R29</f>
        <v>0</v>
      </c>
      <c r="F29" s="5">
        <f>Public!N29</f>
        <v>0</v>
      </c>
      <c r="G29" s="5">
        <f t="shared" si="0"/>
        <v>0</v>
      </c>
    </row>
    <row r="30" spans="1:7" x14ac:dyDescent="0.3">
      <c r="A30" s="3">
        <v>1026</v>
      </c>
      <c r="B30" s="3">
        <v>63</v>
      </c>
      <c r="C30" s="3"/>
      <c r="D30" s="33" t="s">
        <v>25</v>
      </c>
      <c r="E30" s="5">
        <f>Private!R30</f>
        <v>-143922.44</v>
      </c>
      <c r="F30" s="5">
        <f>Public!N30</f>
        <v>-2798.5</v>
      </c>
      <c r="G30" s="5">
        <f t="shared" si="0"/>
        <v>-146720.94</v>
      </c>
    </row>
    <row r="31" spans="1:7" x14ac:dyDescent="0.3">
      <c r="A31" s="3">
        <v>1028</v>
      </c>
      <c r="B31" s="3">
        <v>70</v>
      </c>
      <c r="C31" s="3"/>
      <c r="D31" s="33" t="s">
        <v>26</v>
      </c>
      <c r="E31" s="5">
        <f>Private!R31</f>
        <v>0</v>
      </c>
      <c r="F31" s="5">
        <f>Public!N31</f>
        <v>-201057</v>
      </c>
      <c r="G31" s="5">
        <f t="shared" si="0"/>
        <v>-201057</v>
      </c>
    </row>
    <row r="32" spans="1:7" x14ac:dyDescent="0.3">
      <c r="A32" s="3">
        <v>1029</v>
      </c>
      <c r="B32" s="3">
        <v>75</v>
      </c>
      <c r="C32" s="3"/>
      <c r="D32" s="33" t="s">
        <v>27</v>
      </c>
      <c r="E32" s="5">
        <f>Private!R32</f>
        <v>0</v>
      </c>
      <c r="F32" s="5">
        <f>Public!N32</f>
        <v>0</v>
      </c>
      <c r="G32" s="5">
        <f t="shared" si="0"/>
        <v>0</v>
      </c>
    </row>
    <row r="33" spans="1:7" x14ac:dyDescent="0.3">
      <c r="A33" s="3">
        <v>3131</v>
      </c>
      <c r="B33" s="3">
        <v>76</v>
      </c>
      <c r="C33" s="3"/>
      <c r="D33" s="33" t="s">
        <v>28</v>
      </c>
      <c r="E33" s="5">
        <f>Private!R33</f>
        <v>0</v>
      </c>
      <c r="F33" s="5">
        <f>Public!N33</f>
        <v>-327.64999999999998</v>
      </c>
      <c r="G33" s="5">
        <f t="shared" si="0"/>
        <v>-327.64999999999998</v>
      </c>
    </row>
    <row r="34" spans="1:7" x14ac:dyDescent="0.3">
      <c r="A34" s="3">
        <v>1031</v>
      </c>
      <c r="B34" s="3">
        <v>79</v>
      </c>
      <c r="C34" s="3">
        <v>890</v>
      </c>
      <c r="D34" s="33" t="s">
        <v>29</v>
      </c>
      <c r="E34" s="5">
        <f>Private!R34</f>
        <v>0</v>
      </c>
      <c r="F34" s="5">
        <f>Public!N34</f>
        <v>-1457.7199999999998</v>
      </c>
      <c r="G34" s="5">
        <f t="shared" si="0"/>
        <v>-1457.7199999999998</v>
      </c>
    </row>
    <row r="35" spans="1:7" x14ac:dyDescent="0.3">
      <c r="A35" s="3">
        <v>3244</v>
      </c>
      <c r="B35" s="3">
        <v>81</v>
      </c>
      <c r="C35" s="3"/>
      <c r="D35" s="33" t="s">
        <v>267</v>
      </c>
      <c r="E35" s="5">
        <f>Private!R35</f>
        <v>0</v>
      </c>
      <c r="F35" s="5">
        <f>Public!N35</f>
        <v>-117.26</v>
      </c>
      <c r="G35" s="5">
        <f t="shared" si="0"/>
        <v>-117.26</v>
      </c>
    </row>
    <row r="36" spans="1:7" x14ac:dyDescent="0.3">
      <c r="A36" s="3">
        <v>1032</v>
      </c>
      <c r="B36" s="3">
        <v>83</v>
      </c>
      <c r="C36" s="3"/>
      <c r="D36" s="33" t="s">
        <v>30</v>
      </c>
      <c r="E36" s="5">
        <f>Private!R36</f>
        <v>0</v>
      </c>
      <c r="F36" s="5">
        <f>Public!N36</f>
        <v>0</v>
      </c>
      <c r="G36" s="5">
        <f t="shared" si="0"/>
        <v>0</v>
      </c>
    </row>
    <row r="37" spans="1:7" x14ac:dyDescent="0.3">
      <c r="A37" s="3">
        <v>1033</v>
      </c>
      <c r="B37" s="3">
        <v>85</v>
      </c>
      <c r="C37" s="3"/>
      <c r="D37" s="33" t="s">
        <v>31</v>
      </c>
      <c r="E37" s="5">
        <f>Private!R37</f>
        <v>0</v>
      </c>
      <c r="F37" s="5">
        <f>Public!N37</f>
        <v>0</v>
      </c>
      <c r="G37" s="5">
        <f t="shared" si="0"/>
        <v>0</v>
      </c>
    </row>
    <row r="38" spans="1:7" x14ac:dyDescent="0.3">
      <c r="A38" s="3">
        <v>1035</v>
      </c>
      <c r="B38" s="3">
        <v>89</v>
      </c>
      <c r="C38" s="3">
        <v>877</v>
      </c>
      <c r="D38" s="33" t="s">
        <v>32</v>
      </c>
      <c r="E38" s="5">
        <f>Private!R38</f>
        <v>0</v>
      </c>
      <c r="F38" s="5">
        <f>Public!N38</f>
        <v>-11193.03</v>
      </c>
      <c r="G38" s="5">
        <f t="shared" si="0"/>
        <v>-11193.03</v>
      </c>
    </row>
    <row r="39" spans="1:7" x14ac:dyDescent="0.3">
      <c r="A39" s="3">
        <v>3230</v>
      </c>
      <c r="B39" s="3">
        <v>91</v>
      </c>
      <c r="C39" s="3"/>
      <c r="D39" s="33" t="s">
        <v>33</v>
      </c>
      <c r="E39" s="5">
        <f>Private!R39</f>
        <v>0</v>
      </c>
      <c r="F39" s="5">
        <f>Public!N39</f>
        <v>0</v>
      </c>
      <c r="G39" s="5">
        <f t="shared" si="0"/>
        <v>0</v>
      </c>
    </row>
    <row r="40" spans="1:7" x14ac:dyDescent="0.3">
      <c r="A40" s="3">
        <v>1038</v>
      </c>
      <c r="B40" s="3">
        <v>100</v>
      </c>
      <c r="C40" s="3">
        <v>890</v>
      </c>
      <c r="D40" s="33" t="s">
        <v>34</v>
      </c>
      <c r="E40" s="5">
        <f>Private!R40</f>
        <v>0</v>
      </c>
      <c r="F40" s="5">
        <f>Public!N40</f>
        <v>0</v>
      </c>
      <c r="G40" s="5">
        <f t="shared" si="0"/>
        <v>0</v>
      </c>
    </row>
    <row r="41" spans="1:7" x14ac:dyDescent="0.3">
      <c r="A41" s="3">
        <v>1039</v>
      </c>
      <c r="B41" s="3">
        <v>101</v>
      </c>
      <c r="C41" s="3"/>
      <c r="D41" s="33" t="s">
        <v>35</v>
      </c>
      <c r="E41" s="5">
        <f>Private!R41</f>
        <v>0</v>
      </c>
      <c r="F41" s="5">
        <f>Public!N41</f>
        <v>0</v>
      </c>
      <c r="G41" s="5">
        <f t="shared" si="0"/>
        <v>0</v>
      </c>
    </row>
    <row r="42" spans="1:7" x14ac:dyDescent="0.3">
      <c r="A42" s="3">
        <v>1040</v>
      </c>
      <c r="B42" s="3">
        <v>106</v>
      </c>
      <c r="C42" s="3">
        <v>891</v>
      </c>
      <c r="D42" s="33" t="s">
        <v>36</v>
      </c>
      <c r="E42" s="5">
        <f>Private!R42</f>
        <v>0</v>
      </c>
      <c r="F42" s="5">
        <f>Public!N42</f>
        <v>0</v>
      </c>
      <c r="G42" s="5">
        <f t="shared" si="0"/>
        <v>0</v>
      </c>
    </row>
    <row r="43" spans="1:7" x14ac:dyDescent="0.3">
      <c r="A43" s="3">
        <v>1041</v>
      </c>
      <c r="B43" s="3">
        <v>107</v>
      </c>
      <c r="C43" s="3">
        <v>877</v>
      </c>
      <c r="D43" s="33" t="s">
        <v>37</v>
      </c>
      <c r="E43" s="5">
        <f>Private!R43</f>
        <v>0</v>
      </c>
      <c r="F43" s="5">
        <f>Public!N43</f>
        <v>0</v>
      </c>
      <c r="G43" s="5">
        <f t="shared" si="0"/>
        <v>0</v>
      </c>
    </row>
    <row r="44" spans="1:7" x14ac:dyDescent="0.3">
      <c r="A44" s="3">
        <v>3136</v>
      </c>
      <c r="B44" s="3">
        <v>111</v>
      </c>
      <c r="C44" s="3">
        <v>896</v>
      </c>
      <c r="D44" s="33" t="s">
        <v>38</v>
      </c>
      <c r="E44" s="5">
        <f>Private!R44</f>
        <v>0</v>
      </c>
      <c r="F44" s="5">
        <f>Public!N44</f>
        <v>0</v>
      </c>
      <c r="G44" s="5">
        <f t="shared" si="0"/>
        <v>0</v>
      </c>
    </row>
    <row r="45" spans="1:7" x14ac:dyDescent="0.3">
      <c r="A45" s="3">
        <v>1043</v>
      </c>
      <c r="B45" s="3">
        <v>114</v>
      </c>
      <c r="C45" s="3">
        <v>893</v>
      </c>
      <c r="D45" s="33" t="s">
        <v>39</v>
      </c>
      <c r="E45" s="5">
        <f>Private!R45</f>
        <v>-23216.82</v>
      </c>
      <c r="F45" s="5">
        <f>Public!N45</f>
        <v>0</v>
      </c>
      <c r="G45" s="5">
        <f t="shared" si="0"/>
        <v>-23216.82</v>
      </c>
    </row>
    <row r="46" spans="1:7" x14ac:dyDescent="0.3">
      <c r="A46" s="3">
        <v>1044</v>
      </c>
      <c r="B46" s="3">
        <v>116</v>
      </c>
      <c r="C46" s="3"/>
      <c r="D46" s="33" t="s">
        <v>247</v>
      </c>
      <c r="E46" s="5">
        <f>Private!R46</f>
        <v>-7595.11</v>
      </c>
      <c r="F46" s="5">
        <f>Public!N46</f>
        <v>-2673.2700000000004</v>
      </c>
      <c r="G46" s="5">
        <f t="shared" si="0"/>
        <v>-10268.380000000001</v>
      </c>
    </row>
    <row r="47" spans="1:7" x14ac:dyDescent="0.3">
      <c r="A47" s="3">
        <v>1045</v>
      </c>
      <c r="B47" s="3">
        <v>117</v>
      </c>
      <c r="C47" s="3"/>
      <c r="D47" s="33" t="s">
        <v>40</v>
      </c>
      <c r="E47" s="5">
        <f>Private!R47</f>
        <v>0</v>
      </c>
      <c r="F47" s="5">
        <f>Public!N47</f>
        <v>0</v>
      </c>
      <c r="G47" s="5">
        <f t="shared" si="0"/>
        <v>0</v>
      </c>
    </row>
    <row r="48" spans="1:7" x14ac:dyDescent="0.3">
      <c r="A48" s="3">
        <v>1046</v>
      </c>
      <c r="B48" s="3">
        <v>118</v>
      </c>
      <c r="C48" s="3">
        <v>847</v>
      </c>
      <c r="D48" s="33" t="s">
        <v>41</v>
      </c>
      <c r="E48" s="5">
        <f>Private!R48</f>
        <v>0</v>
      </c>
      <c r="F48" s="5">
        <f>Public!N48</f>
        <v>0</v>
      </c>
      <c r="G48" s="5">
        <f t="shared" si="0"/>
        <v>0</v>
      </c>
    </row>
    <row r="49" spans="1:7" x14ac:dyDescent="0.3">
      <c r="A49" s="3">
        <v>1047</v>
      </c>
      <c r="B49" s="3">
        <v>121</v>
      </c>
      <c r="C49" s="3"/>
      <c r="D49" s="33" t="s">
        <v>42</v>
      </c>
      <c r="E49" s="5">
        <f>Private!R49</f>
        <v>0</v>
      </c>
      <c r="F49" s="5">
        <f>Public!N49</f>
        <v>0</v>
      </c>
      <c r="G49" s="5">
        <f t="shared" si="0"/>
        <v>0</v>
      </c>
    </row>
    <row r="50" spans="1:7" x14ac:dyDescent="0.3">
      <c r="A50" s="3">
        <v>1048</v>
      </c>
      <c r="B50" s="3">
        <v>122</v>
      </c>
      <c r="C50" s="3">
        <v>877</v>
      </c>
      <c r="D50" s="33" t="s">
        <v>43</v>
      </c>
      <c r="E50" s="5">
        <f>Private!R50</f>
        <v>0</v>
      </c>
      <c r="F50" s="5">
        <f>Public!N50</f>
        <v>-180.85999999999999</v>
      </c>
      <c r="G50" s="5">
        <f t="shared" si="0"/>
        <v>-180.85999999999999</v>
      </c>
    </row>
    <row r="51" spans="1:7" x14ac:dyDescent="0.3">
      <c r="A51" s="3">
        <v>1050</v>
      </c>
      <c r="B51" s="3">
        <v>129</v>
      </c>
      <c r="C51" s="3">
        <v>890</v>
      </c>
      <c r="D51" s="33" t="s">
        <v>44</v>
      </c>
      <c r="E51" s="5">
        <f>Private!R51</f>
        <v>0</v>
      </c>
      <c r="F51" s="5">
        <f>Public!N51</f>
        <v>0</v>
      </c>
      <c r="G51" s="5">
        <f t="shared" si="0"/>
        <v>0</v>
      </c>
    </row>
    <row r="52" spans="1:7" x14ac:dyDescent="0.3">
      <c r="A52" s="3">
        <v>3129</v>
      </c>
      <c r="B52" s="3">
        <v>135</v>
      </c>
      <c r="C52" s="3">
        <v>896</v>
      </c>
      <c r="D52" s="33" t="s">
        <v>45</v>
      </c>
      <c r="E52" s="5">
        <f>Private!R52</f>
        <v>0</v>
      </c>
      <c r="F52" s="5">
        <f>Public!N52</f>
        <v>0</v>
      </c>
      <c r="G52" s="5">
        <f t="shared" si="0"/>
        <v>0</v>
      </c>
    </row>
    <row r="53" spans="1:7" x14ac:dyDescent="0.3">
      <c r="A53" s="3">
        <v>1052</v>
      </c>
      <c r="B53" s="3">
        <v>136</v>
      </c>
      <c r="C53" s="3">
        <v>866</v>
      </c>
      <c r="D53" s="33" t="s">
        <v>46</v>
      </c>
      <c r="E53" s="5">
        <f>Private!R53</f>
        <v>-20981.109999999997</v>
      </c>
      <c r="F53" s="5">
        <f>Public!N53</f>
        <v>0</v>
      </c>
      <c r="G53" s="5">
        <f t="shared" si="0"/>
        <v>-20981.109999999997</v>
      </c>
    </row>
    <row r="54" spans="1:7" x14ac:dyDescent="0.3">
      <c r="A54" s="3">
        <v>1053</v>
      </c>
      <c r="B54" s="3">
        <v>137</v>
      </c>
      <c r="C54" s="3"/>
      <c r="D54" s="33" t="s">
        <v>47</v>
      </c>
      <c r="E54" s="5">
        <f>Private!R54</f>
        <v>0</v>
      </c>
      <c r="F54" s="5">
        <f>Public!N54</f>
        <v>-1171.07</v>
      </c>
      <c r="G54" s="5">
        <f t="shared" si="0"/>
        <v>-1171.07</v>
      </c>
    </row>
    <row r="55" spans="1:7" x14ac:dyDescent="0.3">
      <c r="A55" s="3">
        <v>1054</v>
      </c>
      <c r="B55" s="3">
        <v>138</v>
      </c>
      <c r="C55" s="3">
        <v>877</v>
      </c>
      <c r="D55" s="33" t="s">
        <v>48</v>
      </c>
      <c r="E55" s="5">
        <f>Private!R55</f>
        <v>0</v>
      </c>
      <c r="F55" s="5">
        <f>Public!N55</f>
        <v>-3638.7400000000002</v>
      </c>
      <c r="G55" s="5">
        <f t="shared" si="0"/>
        <v>-3638.7400000000002</v>
      </c>
    </row>
    <row r="56" spans="1:7" x14ac:dyDescent="0.3">
      <c r="A56" s="3">
        <v>1055</v>
      </c>
      <c r="B56" s="3">
        <v>140</v>
      </c>
      <c r="C56" s="3">
        <v>898</v>
      </c>
      <c r="D56" s="33" t="s">
        <v>49</v>
      </c>
      <c r="E56" s="5">
        <f>Private!R56</f>
        <v>-22068.670000000002</v>
      </c>
      <c r="F56" s="5">
        <f>Public!N56</f>
        <v>0</v>
      </c>
      <c r="G56" s="5">
        <f t="shared" si="0"/>
        <v>-22068.670000000002</v>
      </c>
    </row>
    <row r="57" spans="1:7" x14ac:dyDescent="0.3">
      <c r="A57" s="3">
        <v>1056</v>
      </c>
      <c r="B57" s="3">
        <v>144</v>
      </c>
      <c r="C57" s="3"/>
      <c r="D57" s="33" t="s">
        <v>248</v>
      </c>
      <c r="E57" s="5">
        <f>Private!R57</f>
        <v>-20892.400000000001</v>
      </c>
      <c r="F57" s="5">
        <f>Public!N57</f>
        <v>-29.56</v>
      </c>
      <c r="G57" s="5">
        <f t="shared" si="0"/>
        <v>-20921.960000000003</v>
      </c>
    </row>
    <row r="58" spans="1:7" x14ac:dyDescent="0.3">
      <c r="A58" s="3">
        <v>3229</v>
      </c>
      <c r="B58" s="3">
        <v>148</v>
      </c>
      <c r="C58" s="3">
        <v>148</v>
      </c>
      <c r="D58" s="33" t="s">
        <v>50</v>
      </c>
      <c r="E58" s="5">
        <f>Private!R58</f>
        <v>0</v>
      </c>
      <c r="F58" s="5">
        <f>Public!N58</f>
        <v>0</v>
      </c>
      <c r="G58" s="5">
        <f t="shared" si="0"/>
        <v>0</v>
      </c>
    </row>
    <row r="59" spans="1:7" x14ac:dyDescent="0.3">
      <c r="A59" s="3">
        <v>1057</v>
      </c>
      <c r="B59" s="3">
        <v>151</v>
      </c>
      <c r="C59" s="3"/>
      <c r="D59" s="33" t="s">
        <v>51</v>
      </c>
      <c r="E59" s="5">
        <f>Private!R59</f>
        <v>-13650.18</v>
      </c>
      <c r="F59" s="5">
        <f>Public!N59</f>
        <v>0</v>
      </c>
      <c r="G59" s="5">
        <f t="shared" si="0"/>
        <v>-13650.18</v>
      </c>
    </row>
    <row r="60" spans="1:7" x14ac:dyDescent="0.3">
      <c r="A60" s="3">
        <v>1058</v>
      </c>
      <c r="B60" s="3">
        <v>154</v>
      </c>
      <c r="C60" s="3">
        <v>897</v>
      </c>
      <c r="D60" s="33" t="s">
        <v>52</v>
      </c>
      <c r="E60" s="5">
        <f>Private!R60</f>
        <v>0</v>
      </c>
      <c r="F60" s="5">
        <f>Public!N60</f>
        <v>0</v>
      </c>
      <c r="G60" s="5">
        <f t="shared" si="0"/>
        <v>0</v>
      </c>
    </row>
    <row r="61" spans="1:7" x14ac:dyDescent="0.3">
      <c r="A61" s="3">
        <v>1061</v>
      </c>
      <c r="B61" s="3">
        <v>167</v>
      </c>
      <c r="C61" s="3">
        <v>898</v>
      </c>
      <c r="D61" s="33" t="s">
        <v>53</v>
      </c>
      <c r="E61" s="5">
        <f>Private!R61</f>
        <v>0</v>
      </c>
      <c r="F61" s="5">
        <f>Public!N61</f>
        <v>0</v>
      </c>
      <c r="G61" s="5">
        <f t="shared" si="0"/>
        <v>0</v>
      </c>
    </row>
    <row r="62" spans="1:7" x14ac:dyDescent="0.3">
      <c r="A62" s="3">
        <v>1062</v>
      </c>
      <c r="B62" s="3">
        <v>168</v>
      </c>
      <c r="C62" s="3"/>
      <c r="D62" s="33" t="s">
        <v>54</v>
      </c>
      <c r="E62" s="5">
        <f>Private!R62</f>
        <v>0</v>
      </c>
      <c r="F62" s="5">
        <f>Public!N62</f>
        <v>0</v>
      </c>
      <c r="G62" s="5">
        <f t="shared" si="0"/>
        <v>0</v>
      </c>
    </row>
    <row r="63" spans="1:7" x14ac:dyDescent="0.3">
      <c r="A63" s="3">
        <v>1063</v>
      </c>
      <c r="B63" s="3">
        <v>169</v>
      </c>
      <c r="C63" s="3"/>
      <c r="D63" s="33" t="s">
        <v>55</v>
      </c>
      <c r="E63" s="5">
        <f>Private!R63</f>
        <v>-10515.16</v>
      </c>
      <c r="F63" s="5">
        <f>Public!N63</f>
        <v>0</v>
      </c>
      <c r="G63" s="5">
        <f t="shared" si="0"/>
        <v>-10515.16</v>
      </c>
    </row>
    <row r="64" spans="1:7" x14ac:dyDescent="0.3">
      <c r="A64" s="3">
        <v>1064</v>
      </c>
      <c r="B64" s="3">
        <v>170</v>
      </c>
      <c r="C64" s="3"/>
      <c r="D64" s="33" t="s">
        <v>56</v>
      </c>
      <c r="E64" s="5">
        <f>Private!R64</f>
        <v>0</v>
      </c>
      <c r="F64" s="5">
        <f>Public!N64</f>
        <v>0</v>
      </c>
      <c r="G64" s="5">
        <f t="shared" si="0"/>
        <v>0</v>
      </c>
    </row>
    <row r="65" spans="1:7" x14ac:dyDescent="0.3">
      <c r="A65" s="3">
        <v>1065</v>
      </c>
      <c r="B65" s="3">
        <v>171</v>
      </c>
      <c r="C65" s="3"/>
      <c r="D65" s="33" t="s">
        <v>57</v>
      </c>
      <c r="E65" s="5">
        <f>Private!R65</f>
        <v>-37698.839999999997</v>
      </c>
      <c r="F65" s="5">
        <f>Public!N65</f>
        <v>0</v>
      </c>
      <c r="G65" s="5">
        <f t="shared" si="0"/>
        <v>-37698.839999999997</v>
      </c>
    </row>
    <row r="66" spans="1:7" x14ac:dyDescent="0.3">
      <c r="A66" s="3">
        <v>1067</v>
      </c>
      <c r="B66" s="3">
        <v>174</v>
      </c>
      <c r="C66" s="3">
        <v>862</v>
      </c>
      <c r="D66" s="33" t="s">
        <v>58</v>
      </c>
      <c r="E66" s="5">
        <f>Private!R66</f>
        <v>0</v>
      </c>
      <c r="F66" s="5">
        <f>Public!N66</f>
        <v>0</v>
      </c>
      <c r="G66" s="5">
        <f t="shared" si="0"/>
        <v>0</v>
      </c>
    </row>
    <row r="67" spans="1:7" x14ac:dyDescent="0.3">
      <c r="A67" s="3">
        <v>1068</v>
      </c>
      <c r="B67" s="3">
        <v>175</v>
      </c>
      <c r="C67" s="3">
        <v>890</v>
      </c>
      <c r="D67" s="33" t="s">
        <v>59</v>
      </c>
      <c r="E67" s="5">
        <f>Private!R67</f>
        <v>0</v>
      </c>
      <c r="F67" s="5">
        <f>Public!N67</f>
        <v>0</v>
      </c>
      <c r="G67" s="5">
        <f t="shared" si="0"/>
        <v>0</v>
      </c>
    </row>
    <row r="68" spans="1:7" x14ac:dyDescent="0.3">
      <c r="A68" s="3">
        <v>1069</v>
      </c>
      <c r="B68" s="3">
        <v>177</v>
      </c>
      <c r="C68" s="3"/>
      <c r="D68" s="33" t="s">
        <v>60</v>
      </c>
      <c r="E68" s="5">
        <f>Private!R68</f>
        <v>-13002.379999999997</v>
      </c>
      <c r="F68" s="5">
        <f>Public!N68</f>
        <v>0</v>
      </c>
      <c r="G68" s="5">
        <f t="shared" si="0"/>
        <v>-13002.379999999997</v>
      </c>
    </row>
    <row r="69" spans="1:7" x14ac:dyDescent="0.3">
      <c r="A69" s="3">
        <v>1070</v>
      </c>
      <c r="B69" s="3">
        <v>180</v>
      </c>
      <c r="C69" s="3"/>
      <c r="D69" s="33" t="s">
        <v>61</v>
      </c>
      <c r="E69" s="5">
        <f>Private!R69</f>
        <v>0</v>
      </c>
      <c r="F69" s="5">
        <f>Public!N69</f>
        <v>-7886.91</v>
      </c>
      <c r="G69" s="5">
        <f t="shared" si="0"/>
        <v>-7886.91</v>
      </c>
    </row>
    <row r="70" spans="1:7" x14ac:dyDescent="0.3">
      <c r="A70" s="3">
        <v>1071</v>
      </c>
      <c r="B70" s="3">
        <v>187</v>
      </c>
      <c r="C70" s="3"/>
      <c r="D70" s="33" t="s">
        <v>249</v>
      </c>
      <c r="E70" s="5">
        <f>Private!R70</f>
        <v>20.47</v>
      </c>
      <c r="F70" s="5">
        <f>Public!N70</f>
        <v>0</v>
      </c>
      <c r="G70" s="5">
        <f t="shared" si="0"/>
        <v>20.47</v>
      </c>
    </row>
    <row r="71" spans="1:7" x14ac:dyDescent="0.3">
      <c r="A71" s="3">
        <v>1073</v>
      </c>
      <c r="B71" s="3">
        <v>189</v>
      </c>
      <c r="C71" s="3">
        <v>894</v>
      </c>
      <c r="D71" s="33" t="s">
        <v>62</v>
      </c>
      <c r="E71" s="5">
        <f>Private!R71</f>
        <v>0</v>
      </c>
      <c r="F71" s="5">
        <f>Public!N71</f>
        <v>-2079.19</v>
      </c>
      <c r="G71" s="5">
        <f t="shared" si="0"/>
        <v>-2079.19</v>
      </c>
    </row>
    <row r="72" spans="1:7" x14ac:dyDescent="0.3">
      <c r="A72" s="3">
        <v>1074</v>
      </c>
      <c r="B72" s="3">
        <v>197</v>
      </c>
      <c r="C72" s="3"/>
      <c r="D72" s="33" t="s">
        <v>63</v>
      </c>
      <c r="E72" s="5">
        <f>Private!R72</f>
        <v>-12512.119999999999</v>
      </c>
      <c r="F72" s="5">
        <f>Public!N72</f>
        <v>-8207.4500000000007</v>
      </c>
      <c r="G72" s="5">
        <f t="shared" si="0"/>
        <v>-20719.57</v>
      </c>
    </row>
    <row r="73" spans="1:7" x14ac:dyDescent="0.3">
      <c r="A73" s="3">
        <v>1076</v>
      </c>
      <c r="B73" s="3">
        <v>199</v>
      </c>
      <c r="C73" s="3"/>
      <c r="D73" s="33" t="s">
        <v>64</v>
      </c>
      <c r="E73" s="5">
        <f>Private!R73</f>
        <v>0</v>
      </c>
      <c r="F73" s="5">
        <f>Public!N73</f>
        <v>0</v>
      </c>
      <c r="G73" s="5">
        <f t="shared" si="0"/>
        <v>0</v>
      </c>
    </row>
    <row r="74" spans="1:7" x14ac:dyDescent="0.3">
      <c r="A74" s="3">
        <v>1077</v>
      </c>
      <c r="B74" s="3">
        <v>204</v>
      </c>
      <c r="C74" s="3"/>
      <c r="D74" s="33" t="s">
        <v>65</v>
      </c>
      <c r="E74" s="5">
        <f>Private!R74</f>
        <v>0</v>
      </c>
      <c r="F74" s="5">
        <f>Public!N74</f>
        <v>0</v>
      </c>
      <c r="G74" s="5">
        <f t="shared" si="0"/>
        <v>0</v>
      </c>
    </row>
    <row r="75" spans="1:7" x14ac:dyDescent="0.3">
      <c r="A75" s="3">
        <v>1078</v>
      </c>
      <c r="B75" s="3">
        <v>210</v>
      </c>
      <c r="C75" s="3"/>
      <c r="D75" s="33" t="s">
        <v>66</v>
      </c>
      <c r="E75" s="5">
        <f>Private!R75</f>
        <v>0</v>
      </c>
      <c r="F75" s="5">
        <f>Public!N75</f>
        <v>0</v>
      </c>
      <c r="G75" s="5">
        <f t="shared" si="0"/>
        <v>0</v>
      </c>
    </row>
    <row r="76" spans="1:7" x14ac:dyDescent="0.3">
      <c r="A76" s="3">
        <v>1079</v>
      </c>
      <c r="B76" s="3">
        <v>211</v>
      </c>
      <c r="C76" s="3"/>
      <c r="D76" s="33" t="s">
        <v>67</v>
      </c>
      <c r="E76" s="5">
        <f>Private!R76</f>
        <v>0</v>
      </c>
      <c r="F76" s="5">
        <f>Public!N76</f>
        <v>-57.739999999999995</v>
      </c>
      <c r="G76" s="5">
        <f t="shared" ref="G76:G139" si="1">SUM(E76:F76)</f>
        <v>-57.739999999999995</v>
      </c>
    </row>
    <row r="77" spans="1:7" x14ac:dyDescent="0.3">
      <c r="A77" s="3">
        <v>1081</v>
      </c>
      <c r="B77" s="3">
        <v>215</v>
      </c>
      <c r="C77" s="3">
        <v>893</v>
      </c>
      <c r="D77" s="33" t="s">
        <v>68</v>
      </c>
      <c r="E77" s="5">
        <f>Private!R77</f>
        <v>-69917.069999999992</v>
      </c>
      <c r="F77" s="5">
        <f>Public!N77</f>
        <v>-1667.03</v>
      </c>
      <c r="G77" s="5">
        <f t="shared" si="1"/>
        <v>-71584.099999999991</v>
      </c>
    </row>
    <row r="78" spans="1:7" x14ac:dyDescent="0.3">
      <c r="A78" s="3">
        <v>1082</v>
      </c>
      <c r="B78" s="3">
        <v>216</v>
      </c>
      <c r="C78" s="3">
        <v>896</v>
      </c>
      <c r="D78" s="33" t="s">
        <v>69</v>
      </c>
      <c r="E78" s="5">
        <f>Private!R78</f>
        <v>0</v>
      </c>
      <c r="F78" s="5">
        <f>Public!N78</f>
        <v>0</v>
      </c>
      <c r="G78" s="5">
        <f t="shared" si="1"/>
        <v>0</v>
      </c>
    </row>
    <row r="79" spans="1:7" x14ac:dyDescent="0.3">
      <c r="A79" s="3">
        <v>1083</v>
      </c>
      <c r="B79" s="3">
        <v>217</v>
      </c>
      <c r="C79" s="3"/>
      <c r="D79" s="33" t="s">
        <v>70</v>
      </c>
      <c r="E79" s="5">
        <f>Private!R79</f>
        <v>0</v>
      </c>
      <c r="F79" s="5">
        <f>Public!N79</f>
        <v>0</v>
      </c>
      <c r="G79" s="5">
        <f t="shared" si="1"/>
        <v>0</v>
      </c>
    </row>
    <row r="80" spans="1:7" x14ac:dyDescent="0.3">
      <c r="A80" s="3">
        <v>1084</v>
      </c>
      <c r="B80" s="3">
        <v>222</v>
      </c>
      <c r="C80" s="3"/>
      <c r="D80" s="33" t="s">
        <v>71</v>
      </c>
      <c r="E80" s="5">
        <f>Private!R80</f>
        <v>0</v>
      </c>
      <c r="F80" s="5">
        <f>Public!N80</f>
        <v>0</v>
      </c>
      <c r="G80" s="5">
        <f t="shared" si="1"/>
        <v>0</v>
      </c>
    </row>
    <row r="81" spans="1:7" x14ac:dyDescent="0.3">
      <c r="A81" s="3">
        <v>1085</v>
      </c>
      <c r="B81" s="3">
        <v>223</v>
      </c>
      <c r="C81" s="3"/>
      <c r="D81" s="33" t="s">
        <v>72</v>
      </c>
      <c r="E81" s="5">
        <f>Private!R81</f>
        <v>-9344.01</v>
      </c>
      <c r="F81" s="5">
        <f>Public!N81</f>
        <v>-15763.849999999999</v>
      </c>
      <c r="G81" s="5">
        <f t="shared" si="1"/>
        <v>-25107.86</v>
      </c>
    </row>
    <row r="82" spans="1:7" x14ac:dyDescent="0.3">
      <c r="A82" s="3">
        <v>3104</v>
      </c>
      <c r="B82" s="3">
        <v>226</v>
      </c>
      <c r="C82" s="3"/>
      <c r="D82" s="33" t="s">
        <v>73</v>
      </c>
      <c r="E82" s="5">
        <f>Private!R82</f>
        <v>0</v>
      </c>
      <c r="F82" s="5">
        <f>Public!N82</f>
        <v>0</v>
      </c>
      <c r="G82" s="5">
        <f t="shared" si="1"/>
        <v>0</v>
      </c>
    </row>
    <row r="83" spans="1:7" x14ac:dyDescent="0.3">
      <c r="A83" s="3">
        <v>1086</v>
      </c>
      <c r="B83" s="3">
        <v>227</v>
      </c>
      <c r="C83" s="3">
        <v>890</v>
      </c>
      <c r="D83" s="33" t="s">
        <v>74</v>
      </c>
      <c r="E83" s="5">
        <f>Private!R83</f>
        <v>0</v>
      </c>
      <c r="F83" s="5">
        <f>Public!N83</f>
        <v>0</v>
      </c>
      <c r="G83" s="5">
        <f t="shared" si="1"/>
        <v>0</v>
      </c>
    </row>
    <row r="84" spans="1:7" x14ac:dyDescent="0.3">
      <c r="A84" s="3">
        <v>1087</v>
      </c>
      <c r="B84" s="3">
        <v>228</v>
      </c>
      <c r="C84" s="3"/>
      <c r="D84" s="33" t="s">
        <v>250</v>
      </c>
      <c r="E84" s="5">
        <f>Private!R84</f>
        <v>-4592.29</v>
      </c>
      <c r="F84" s="5">
        <f>Public!N84</f>
        <v>0</v>
      </c>
      <c r="G84" s="5">
        <f t="shared" si="1"/>
        <v>-4592.29</v>
      </c>
    </row>
    <row r="85" spans="1:7" x14ac:dyDescent="0.3">
      <c r="A85" s="3">
        <v>1088</v>
      </c>
      <c r="B85" s="3">
        <v>233</v>
      </c>
      <c r="C85" s="3"/>
      <c r="D85" s="33" t="s">
        <v>75</v>
      </c>
      <c r="E85" s="5">
        <f>Private!R85</f>
        <v>-1486053.7800000003</v>
      </c>
      <c r="F85" s="5">
        <f>Public!N85</f>
        <v>-128990.72</v>
      </c>
      <c r="G85" s="5">
        <f t="shared" si="1"/>
        <v>-1615044.5000000002</v>
      </c>
    </row>
    <row r="86" spans="1:7" x14ac:dyDescent="0.3">
      <c r="A86" s="3">
        <v>1090</v>
      </c>
      <c r="B86" s="3">
        <v>239</v>
      </c>
      <c r="C86" s="3"/>
      <c r="D86" s="33" t="s">
        <v>76</v>
      </c>
      <c r="E86" s="5">
        <f>Private!R86</f>
        <v>0</v>
      </c>
      <c r="F86" s="5">
        <f>Public!N86</f>
        <v>0</v>
      </c>
      <c r="G86" s="5">
        <f t="shared" si="1"/>
        <v>0</v>
      </c>
    </row>
    <row r="87" spans="1:7" x14ac:dyDescent="0.3">
      <c r="A87" s="3">
        <v>1091</v>
      </c>
      <c r="B87" s="3">
        <v>240</v>
      </c>
      <c r="C87" s="3"/>
      <c r="D87" s="33" t="s">
        <v>77</v>
      </c>
      <c r="E87" s="5">
        <f>Private!R87</f>
        <v>0</v>
      </c>
      <c r="F87" s="5">
        <f>Public!N87</f>
        <v>0</v>
      </c>
      <c r="G87" s="5">
        <f t="shared" si="1"/>
        <v>0</v>
      </c>
    </row>
    <row r="88" spans="1:7" x14ac:dyDescent="0.3">
      <c r="A88" s="3">
        <v>1092</v>
      </c>
      <c r="B88" s="3">
        <v>242</v>
      </c>
      <c r="C88" s="3"/>
      <c r="D88" s="33" t="s">
        <v>78</v>
      </c>
      <c r="E88" s="5">
        <f>Private!R88</f>
        <v>-81254.84</v>
      </c>
      <c r="F88" s="5">
        <f>Public!N88</f>
        <v>-10675.33</v>
      </c>
      <c r="G88" s="5">
        <f t="shared" si="1"/>
        <v>-91930.17</v>
      </c>
    </row>
    <row r="89" spans="1:7" x14ac:dyDescent="0.3">
      <c r="A89" s="3">
        <v>1094</v>
      </c>
      <c r="B89" s="3">
        <v>247</v>
      </c>
      <c r="C89" s="3">
        <v>891</v>
      </c>
      <c r="D89" s="33" t="s">
        <v>79</v>
      </c>
      <c r="E89" s="5">
        <f>Private!R89</f>
        <v>0</v>
      </c>
      <c r="F89" s="5">
        <f>Public!N89</f>
        <v>0</v>
      </c>
      <c r="G89" s="5">
        <f t="shared" si="1"/>
        <v>0</v>
      </c>
    </row>
    <row r="90" spans="1:7" x14ac:dyDescent="0.3">
      <c r="A90" s="3">
        <v>3130</v>
      </c>
      <c r="B90" s="3">
        <v>249</v>
      </c>
      <c r="C90" s="3"/>
      <c r="D90" s="33" t="s">
        <v>80</v>
      </c>
      <c r="E90" s="5">
        <f>Private!R90</f>
        <v>0</v>
      </c>
      <c r="F90" s="5">
        <f>Public!N90</f>
        <v>-357.22</v>
      </c>
      <c r="G90" s="5">
        <f t="shared" si="1"/>
        <v>-357.22</v>
      </c>
    </row>
    <row r="91" spans="1:7" x14ac:dyDescent="0.3">
      <c r="A91" s="3">
        <v>1095</v>
      </c>
      <c r="B91" s="3">
        <v>253</v>
      </c>
      <c r="C91" s="3">
        <v>896</v>
      </c>
      <c r="D91" s="33" t="s">
        <v>81</v>
      </c>
      <c r="E91" s="5">
        <f>Private!R91</f>
        <v>0</v>
      </c>
      <c r="F91" s="5">
        <f>Public!N91</f>
        <v>0</v>
      </c>
      <c r="G91" s="5">
        <f t="shared" si="1"/>
        <v>0</v>
      </c>
    </row>
    <row r="92" spans="1:7" x14ac:dyDescent="0.3">
      <c r="A92" s="3">
        <v>3137</v>
      </c>
      <c r="B92" s="3">
        <v>254</v>
      </c>
      <c r="C92" s="3">
        <v>896</v>
      </c>
      <c r="D92" s="33" t="s">
        <v>82</v>
      </c>
      <c r="E92" s="5">
        <f>Private!R92</f>
        <v>0</v>
      </c>
      <c r="F92" s="5">
        <f>Public!N92</f>
        <v>0</v>
      </c>
      <c r="G92" s="5">
        <f t="shared" si="1"/>
        <v>0</v>
      </c>
    </row>
    <row r="93" spans="1:7" x14ac:dyDescent="0.3">
      <c r="A93" s="3">
        <v>1096</v>
      </c>
      <c r="B93" s="3">
        <v>255</v>
      </c>
      <c r="C93" s="3">
        <v>890</v>
      </c>
      <c r="D93" s="33" t="s">
        <v>83</v>
      </c>
      <c r="E93" s="5">
        <f>Private!R93</f>
        <v>0</v>
      </c>
      <c r="F93" s="5">
        <f>Public!N93</f>
        <v>0</v>
      </c>
      <c r="G93" s="5">
        <f t="shared" si="1"/>
        <v>0</v>
      </c>
    </row>
    <row r="94" spans="1:7" x14ac:dyDescent="0.3">
      <c r="A94" s="3">
        <v>1097</v>
      </c>
      <c r="B94" s="3">
        <v>256</v>
      </c>
      <c r="C94" s="3">
        <v>862</v>
      </c>
      <c r="D94" s="33" t="s">
        <v>84</v>
      </c>
      <c r="E94" s="5">
        <f>Private!R94</f>
        <v>0</v>
      </c>
      <c r="F94" s="5">
        <f>Public!N94</f>
        <v>-806.63</v>
      </c>
      <c r="G94" s="5">
        <f t="shared" si="1"/>
        <v>-806.63</v>
      </c>
    </row>
    <row r="95" spans="1:7" x14ac:dyDescent="0.3">
      <c r="A95" s="3">
        <v>1102</v>
      </c>
      <c r="B95" s="3">
        <v>263</v>
      </c>
      <c r="C95" s="3">
        <v>896</v>
      </c>
      <c r="D95" s="33" t="s">
        <v>85</v>
      </c>
      <c r="E95" s="5">
        <f>Private!R95</f>
        <v>0</v>
      </c>
      <c r="F95" s="5">
        <f>Public!N95</f>
        <v>0</v>
      </c>
      <c r="G95" s="5">
        <f t="shared" si="1"/>
        <v>0</v>
      </c>
    </row>
    <row r="96" spans="1:7" x14ac:dyDescent="0.3">
      <c r="A96" s="3">
        <v>1104</v>
      </c>
      <c r="B96" s="3">
        <v>270</v>
      </c>
      <c r="C96" s="3">
        <v>890</v>
      </c>
      <c r="D96" s="33" t="s">
        <v>86</v>
      </c>
      <c r="E96" s="5">
        <f>Private!R96</f>
        <v>0</v>
      </c>
      <c r="F96" s="5">
        <f>Public!N96</f>
        <v>0</v>
      </c>
      <c r="G96" s="5">
        <f t="shared" si="1"/>
        <v>0</v>
      </c>
    </row>
    <row r="97" spans="1:7" x14ac:dyDescent="0.3">
      <c r="A97" s="3">
        <v>1105</v>
      </c>
      <c r="B97" s="3">
        <v>271</v>
      </c>
      <c r="C97" s="3">
        <v>866</v>
      </c>
      <c r="D97" s="33" t="s">
        <v>87</v>
      </c>
      <c r="E97" s="5">
        <f>Private!R97</f>
        <v>0</v>
      </c>
      <c r="F97" s="5">
        <f>Public!N97</f>
        <v>0</v>
      </c>
      <c r="G97" s="5">
        <f t="shared" si="1"/>
        <v>0</v>
      </c>
    </row>
    <row r="98" spans="1:7" x14ac:dyDescent="0.3">
      <c r="A98" s="3">
        <v>1106</v>
      </c>
      <c r="B98" s="3">
        <v>276</v>
      </c>
      <c r="C98" s="3"/>
      <c r="D98" s="33" t="s">
        <v>88</v>
      </c>
      <c r="E98" s="5">
        <f>Private!R98</f>
        <v>0</v>
      </c>
      <c r="F98" s="5">
        <f>Public!N98</f>
        <v>0</v>
      </c>
      <c r="G98" s="5">
        <f t="shared" si="1"/>
        <v>0</v>
      </c>
    </row>
    <row r="99" spans="1:7" x14ac:dyDescent="0.3">
      <c r="A99" s="3">
        <v>1107</v>
      </c>
      <c r="B99" s="3">
        <v>277</v>
      </c>
      <c r="C99" s="3"/>
      <c r="D99" s="33" t="s">
        <v>89</v>
      </c>
      <c r="E99" s="5">
        <f>Private!R99</f>
        <v>0</v>
      </c>
      <c r="F99" s="5">
        <f>Public!N99</f>
        <v>0</v>
      </c>
      <c r="G99" s="5">
        <f t="shared" si="1"/>
        <v>0</v>
      </c>
    </row>
    <row r="100" spans="1:7" x14ac:dyDescent="0.3">
      <c r="A100" s="3">
        <v>1109</v>
      </c>
      <c r="B100" s="3">
        <v>280</v>
      </c>
      <c r="C100" s="3"/>
      <c r="D100" s="33" t="s">
        <v>90</v>
      </c>
      <c r="E100" s="5">
        <f>Private!R100</f>
        <v>0</v>
      </c>
      <c r="F100" s="5">
        <f>Public!N100</f>
        <v>0</v>
      </c>
      <c r="G100" s="5">
        <f t="shared" si="1"/>
        <v>0</v>
      </c>
    </row>
    <row r="101" spans="1:7" x14ac:dyDescent="0.3">
      <c r="A101" s="3">
        <v>1112</v>
      </c>
      <c r="B101" s="3">
        <v>291</v>
      </c>
      <c r="C101" s="3">
        <v>891</v>
      </c>
      <c r="D101" s="33" t="s">
        <v>91</v>
      </c>
      <c r="E101" s="5">
        <f>Private!R101</f>
        <v>0</v>
      </c>
      <c r="F101" s="5">
        <f>Public!N101</f>
        <v>0</v>
      </c>
      <c r="G101" s="5">
        <f t="shared" si="1"/>
        <v>0</v>
      </c>
    </row>
    <row r="102" spans="1:7" x14ac:dyDescent="0.3">
      <c r="A102" s="3">
        <v>1114</v>
      </c>
      <c r="B102" s="3">
        <v>294</v>
      </c>
      <c r="C102" s="3"/>
      <c r="D102" s="33" t="s">
        <v>92</v>
      </c>
      <c r="E102" s="5">
        <f>Private!R102</f>
        <v>0</v>
      </c>
      <c r="F102" s="5">
        <f>Public!N102</f>
        <v>-810.35</v>
      </c>
      <c r="G102" s="5">
        <f t="shared" si="1"/>
        <v>-810.35</v>
      </c>
    </row>
    <row r="103" spans="1:7" x14ac:dyDescent="0.3">
      <c r="A103" s="3">
        <v>1115</v>
      </c>
      <c r="B103" s="3">
        <v>297</v>
      </c>
      <c r="C103" s="3">
        <v>893</v>
      </c>
      <c r="D103" s="33" t="s">
        <v>93</v>
      </c>
      <c r="E103" s="5">
        <f>Private!R103</f>
        <v>-20182.009999999998</v>
      </c>
      <c r="F103" s="5">
        <f>Public!N103</f>
        <v>0</v>
      </c>
      <c r="G103" s="5">
        <f t="shared" si="1"/>
        <v>-20182.009999999998</v>
      </c>
    </row>
    <row r="104" spans="1:7" x14ac:dyDescent="0.3">
      <c r="A104" s="3">
        <v>1116</v>
      </c>
      <c r="B104" s="3">
        <v>305</v>
      </c>
      <c r="C104" s="3"/>
      <c r="D104" s="33" t="s">
        <v>94</v>
      </c>
      <c r="E104" s="5">
        <f>Private!R104</f>
        <v>0</v>
      </c>
      <c r="F104" s="5">
        <f>Public!N104</f>
        <v>-898.59999999999991</v>
      </c>
      <c r="G104" s="5">
        <f t="shared" si="1"/>
        <v>-898.59999999999991</v>
      </c>
    </row>
    <row r="105" spans="1:7" x14ac:dyDescent="0.3">
      <c r="A105" s="3">
        <v>1117</v>
      </c>
      <c r="B105" s="3">
        <v>307</v>
      </c>
      <c r="C105" s="3">
        <v>893</v>
      </c>
      <c r="D105" s="33" t="s">
        <v>95</v>
      </c>
      <c r="E105" s="5">
        <f>Private!R105</f>
        <v>-53808.399999999994</v>
      </c>
      <c r="F105" s="5">
        <f>Public!N105</f>
        <v>-987.32999999999993</v>
      </c>
      <c r="G105" s="5">
        <f t="shared" si="1"/>
        <v>-54795.729999999996</v>
      </c>
    </row>
    <row r="106" spans="1:7" x14ac:dyDescent="0.3">
      <c r="A106" s="3">
        <v>1118</v>
      </c>
      <c r="B106" s="3">
        <v>310</v>
      </c>
      <c r="C106" s="3">
        <v>896</v>
      </c>
      <c r="D106" s="33" t="s">
        <v>96</v>
      </c>
      <c r="E106" s="5">
        <f>Private!R106</f>
        <v>0</v>
      </c>
      <c r="F106" s="5">
        <f>Public!N106</f>
        <v>0</v>
      </c>
      <c r="G106" s="5">
        <f t="shared" si="1"/>
        <v>0</v>
      </c>
    </row>
    <row r="107" spans="1:7" x14ac:dyDescent="0.3">
      <c r="A107" s="3">
        <v>3239</v>
      </c>
      <c r="B107" s="3">
        <v>312</v>
      </c>
      <c r="C107" s="3"/>
      <c r="D107" s="33" t="s">
        <v>254</v>
      </c>
      <c r="E107" s="5">
        <f>Private!R107</f>
        <v>0</v>
      </c>
      <c r="F107" s="5">
        <f>Public!N107</f>
        <v>-285.61</v>
      </c>
      <c r="G107" s="5">
        <f t="shared" si="1"/>
        <v>-285.61</v>
      </c>
    </row>
    <row r="108" spans="1:7" x14ac:dyDescent="0.3">
      <c r="A108" s="3">
        <v>1121</v>
      </c>
      <c r="B108" s="3">
        <v>322</v>
      </c>
      <c r="C108" s="3">
        <v>848</v>
      </c>
      <c r="D108" s="33" t="s">
        <v>97</v>
      </c>
      <c r="E108" s="5">
        <f>Private!R108</f>
        <v>0</v>
      </c>
      <c r="F108" s="5">
        <f>Public!N108</f>
        <v>-2323.39</v>
      </c>
      <c r="G108" s="5">
        <f t="shared" si="1"/>
        <v>-2323.39</v>
      </c>
    </row>
    <row r="109" spans="1:7" x14ac:dyDescent="0.3">
      <c r="A109" s="3">
        <v>1124</v>
      </c>
      <c r="B109" s="3">
        <v>325</v>
      </c>
      <c r="C109" s="3">
        <v>847</v>
      </c>
      <c r="D109" s="33" t="s">
        <v>98</v>
      </c>
      <c r="E109" s="5">
        <f>Private!R109</f>
        <v>0</v>
      </c>
      <c r="F109" s="5">
        <f>Public!N109</f>
        <v>0</v>
      </c>
      <c r="G109" s="5">
        <f t="shared" si="1"/>
        <v>0</v>
      </c>
    </row>
    <row r="110" spans="1:7" x14ac:dyDescent="0.3">
      <c r="A110" s="3">
        <v>1125</v>
      </c>
      <c r="B110" s="3">
        <v>327</v>
      </c>
      <c r="C110" s="3"/>
      <c r="D110" s="33" t="s">
        <v>99</v>
      </c>
      <c r="E110" s="5">
        <f>Private!R110</f>
        <v>0</v>
      </c>
      <c r="F110" s="5">
        <f>Public!N110</f>
        <v>0</v>
      </c>
      <c r="G110" s="5">
        <f t="shared" si="1"/>
        <v>0</v>
      </c>
    </row>
    <row r="111" spans="1:7" x14ac:dyDescent="0.3">
      <c r="A111" s="3">
        <v>1127</v>
      </c>
      <c r="B111" s="3">
        <v>339</v>
      </c>
      <c r="C111" s="3">
        <v>877</v>
      </c>
      <c r="D111" s="33" t="s">
        <v>100</v>
      </c>
      <c r="E111" s="5">
        <f>Private!R111</f>
        <v>0</v>
      </c>
      <c r="F111" s="5">
        <f>Public!N111</f>
        <v>-1264.6500000000001</v>
      </c>
      <c r="G111" s="5">
        <f t="shared" si="1"/>
        <v>-1264.6500000000001</v>
      </c>
    </row>
    <row r="112" spans="1:7" x14ac:dyDescent="0.3">
      <c r="A112" s="3">
        <v>1128</v>
      </c>
      <c r="B112" s="3">
        <v>340</v>
      </c>
      <c r="C112" s="3"/>
      <c r="D112" s="33" t="s">
        <v>101</v>
      </c>
      <c r="E112" s="5">
        <f>Private!R112</f>
        <v>-2819.95</v>
      </c>
      <c r="F112" s="5">
        <f>Public!N112</f>
        <v>0</v>
      </c>
      <c r="G112" s="5">
        <f t="shared" si="1"/>
        <v>-2819.95</v>
      </c>
    </row>
    <row r="113" spans="1:7" x14ac:dyDescent="0.3">
      <c r="A113" s="3">
        <v>1129</v>
      </c>
      <c r="B113" s="3">
        <v>342</v>
      </c>
      <c r="C113" s="3">
        <v>877</v>
      </c>
      <c r="D113" s="33" t="s">
        <v>102</v>
      </c>
      <c r="E113" s="5">
        <f>Private!R113</f>
        <v>0</v>
      </c>
      <c r="F113" s="5">
        <f>Public!N113</f>
        <v>-18955.34</v>
      </c>
      <c r="G113" s="5">
        <f t="shared" si="1"/>
        <v>-18955.34</v>
      </c>
    </row>
    <row r="114" spans="1:7" x14ac:dyDescent="0.3">
      <c r="A114" s="3">
        <v>1132</v>
      </c>
      <c r="B114" s="3">
        <v>348</v>
      </c>
      <c r="C114" s="3"/>
      <c r="D114" s="33" t="s">
        <v>103</v>
      </c>
      <c r="E114" s="5">
        <f>Private!R114</f>
        <v>0</v>
      </c>
      <c r="F114" s="5">
        <f>Public!N114</f>
        <v>0</v>
      </c>
      <c r="G114" s="5">
        <f t="shared" si="1"/>
        <v>0</v>
      </c>
    </row>
    <row r="115" spans="1:7" x14ac:dyDescent="0.3">
      <c r="A115" s="3">
        <v>3208</v>
      </c>
      <c r="B115" s="3">
        <v>351</v>
      </c>
      <c r="C115" s="3"/>
      <c r="D115" s="33" t="s">
        <v>104</v>
      </c>
      <c r="E115" s="5">
        <f>Private!R115</f>
        <v>0</v>
      </c>
      <c r="F115" s="5">
        <f>Public!N115</f>
        <v>0</v>
      </c>
      <c r="G115" s="5">
        <f t="shared" si="1"/>
        <v>0</v>
      </c>
    </row>
    <row r="116" spans="1:7" x14ac:dyDescent="0.3">
      <c r="A116" s="3">
        <v>1134</v>
      </c>
      <c r="B116" s="3">
        <v>353</v>
      </c>
      <c r="C116" s="3"/>
      <c r="D116" s="33" t="s">
        <v>105</v>
      </c>
      <c r="E116" s="5">
        <f>Private!R116</f>
        <v>-104868.7</v>
      </c>
      <c r="F116" s="5">
        <f>Public!N116</f>
        <v>-234394.79000000004</v>
      </c>
      <c r="G116" s="5">
        <f t="shared" si="1"/>
        <v>-339263.49000000005</v>
      </c>
    </row>
    <row r="117" spans="1:7" x14ac:dyDescent="0.3">
      <c r="A117" s="3">
        <v>1135</v>
      </c>
      <c r="B117" s="3">
        <v>355</v>
      </c>
      <c r="C117" s="3"/>
      <c r="D117" s="33" t="s">
        <v>106</v>
      </c>
      <c r="E117" s="5">
        <f>Private!R117</f>
        <v>0</v>
      </c>
      <c r="F117" s="5">
        <f>Public!N117</f>
        <v>0</v>
      </c>
      <c r="G117" s="5">
        <f t="shared" si="1"/>
        <v>0</v>
      </c>
    </row>
    <row r="118" spans="1:7" x14ac:dyDescent="0.3">
      <c r="A118" s="3">
        <v>1136</v>
      </c>
      <c r="B118" s="3">
        <v>357</v>
      </c>
      <c r="C118" s="3">
        <v>890</v>
      </c>
      <c r="D118" s="33" t="s">
        <v>107</v>
      </c>
      <c r="E118" s="5">
        <f>Private!R118</f>
        <v>0</v>
      </c>
      <c r="F118" s="5">
        <f>Public!N118</f>
        <v>-18746.440000000002</v>
      </c>
      <c r="G118" s="5">
        <f t="shared" si="1"/>
        <v>-18746.440000000002</v>
      </c>
    </row>
    <row r="119" spans="1:7" x14ac:dyDescent="0.3">
      <c r="A119" s="3">
        <v>1141</v>
      </c>
      <c r="B119" s="3">
        <v>364</v>
      </c>
      <c r="C119" s="3">
        <v>890</v>
      </c>
      <c r="D119" s="33" t="s">
        <v>108</v>
      </c>
      <c r="E119" s="5">
        <f>Private!R119</f>
        <v>0</v>
      </c>
      <c r="F119" s="5">
        <f>Public!N119</f>
        <v>-324.77</v>
      </c>
      <c r="G119" s="5">
        <f t="shared" si="1"/>
        <v>-324.77</v>
      </c>
    </row>
    <row r="120" spans="1:7" x14ac:dyDescent="0.3">
      <c r="A120" s="3">
        <v>1143</v>
      </c>
      <c r="B120" s="3">
        <v>367</v>
      </c>
      <c r="C120" s="3">
        <v>877</v>
      </c>
      <c r="D120" s="33" t="s">
        <v>109</v>
      </c>
      <c r="E120" s="5">
        <f>Private!R120</f>
        <v>0</v>
      </c>
      <c r="F120" s="5">
        <f>Public!N120</f>
        <v>-9479.43</v>
      </c>
      <c r="G120" s="5">
        <f t="shared" si="1"/>
        <v>-9479.43</v>
      </c>
    </row>
    <row r="121" spans="1:7" x14ac:dyDescent="0.3">
      <c r="A121" s="3">
        <v>1145</v>
      </c>
      <c r="B121" s="3">
        <v>371</v>
      </c>
      <c r="C121" s="3">
        <v>896</v>
      </c>
      <c r="D121" s="33" t="s">
        <v>110</v>
      </c>
      <c r="E121" s="5">
        <f>Private!R121</f>
        <v>0</v>
      </c>
      <c r="F121" s="5">
        <f>Public!N121</f>
        <v>0</v>
      </c>
      <c r="G121" s="5">
        <f t="shared" si="1"/>
        <v>0</v>
      </c>
    </row>
    <row r="122" spans="1:7" x14ac:dyDescent="0.3">
      <c r="A122" s="3">
        <v>1146</v>
      </c>
      <c r="B122" s="3">
        <v>374</v>
      </c>
      <c r="C122" s="3"/>
      <c r="D122" s="33" t="s">
        <v>251</v>
      </c>
      <c r="E122" s="5">
        <f>Private!R122</f>
        <v>-2535.2400000000002</v>
      </c>
      <c r="F122" s="5">
        <f>Public!N122</f>
        <v>-73041.899999999994</v>
      </c>
      <c r="G122" s="5">
        <f t="shared" si="1"/>
        <v>-75577.14</v>
      </c>
    </row>
    <row r="123" spans="1:7" x14ac:dyDescent="0.3">
      <c r="A123" s="3">
        <v>3240</v>
      </c>
      <c r="B123" s="3">
        <v>378</v>
      </c>
      <c r="C123" s="3"/>
      <c r="D123" s="33" t="s">
        <v>255</v>
      </c>
      <c r="E123" s="5">
        <f>Private!R123</f>
        <v>0</v>
      </c>
      <c r="F123" s="5">
        <f>Public!N123</f>
        <v>-5084.72</v>
      </c>
      <c r="G123" s="5">
        <f t="shared" si="1"/>
        <v>-5084.72</v>
      </c>
    </row>
    <row r="124" spans="1:7" x14ac:dyDescent="0.3">
      <c r="A124" s="3">
        <v>1148</v>
      </c>
      <c r="B124" s="3">
        <v>381</v>
      </c>
      <c r="C124" s="3"/>
      <c r="D124" s="33" t="s">
        <v>111</v>
      </c>
      <c r="E124" s="5">
        <f>Private!R124</f>
        <v>-45042.75</v>
      </c>
      <c r="F124" s="5">
        <f>Public!N124</f>
        <v>-63602.040000000008</v>
      </c>
      <c r="G124" s="5">
        <f t="shared" si="1"/>
        <v>-108644.79000000001</v>
      </c>
    </row>
    <row r="125" spans="1:7" x14ac:dyDescent="0.3">
      <c r="A125" s="3">
        <v>1149</v>
      </c>
      <c r="B125" s="3">
        <v>383</v>
      </c>
      <c r="C125" s="3"/>
      <c r="D125" s="33" t="s">
        <v>112</v>
      </c>
      <c r="E125" s="5">
        <f>Private!R125</f>
        <v>-86046.89</v>
      </c>
      <c r="F125" s="5">
        <f>Public!N125</f>
        <v>-3816.07</v>
      </c>
      <c r="G125" s="5">
        <f t="shared" si="1"/>
        <v>-89862.96</v>
      </c>
    </row>
    <row r="126" spans="1:7" x14ac:dyDescent="0.3">
      <c r="A126" s="3">
        <v>3109</v>
      </c>
      <c r="B126" s="3">
        <v>388</v>
      </c>
      <c r="C126" s="3"/>
      <c r="D126" s="33" t="s">
        <v>113</v>
      </c>
      <c r="E126" s="5">
        <f>Private!R126</f>
        <v>0</v>
      </c>
      <c r="F126" s="5">
        <f>Public!N126</f>
        <v>0</v>
      </c>
      <c r="G126" s="5">
        <f t="shared" si="1"/>
        <v>0</v>
      </c>
    </row>
    <row r="127" spans="1:7" x14ac:dyDescent="0.3">
      <c r="A127" s="3">
        <v>1150</v>
      </c>
      <c r="B127" s="3">
        <v>389</v>
      </c>
      <c r="C127" s="3"/>
      <c r="D127" s="33" t="s">
        <v>114</v>
      </c>
      <c r="E127" s="5">
        <f>Private!R127</f>
        <v>0</v>
      </c>
      <c r="F127" s="5">
        <f>Public!N127</f>
        <v>0</v>
      </c>
      <c r="G127" s="5">
        <f t="shared" si="1"/>
        <v>0</v>
      </c>
    </row>
    <row r="128" spans="1:7" x14ac:dyDescent="0.3">
      <c r="A128" s="3">
        <v>1151</v>
      </c>
      <c r="B128" s="3">
        <v>392</v>
      </c>
      <c r="C128" s="3"/>
      <c r="D128" s="33" t="s">
        <v>115</v>
      </c>
      <c r="E128" s="5">
        <f>Private!R128</f>
        <v>0</v>
      </c>
      <c r="F128" s="5">
        <f>Public!N128</f>
        <v>0</v>
      </c>
      <c r="G128" s="5">
        <f t="shared" si="1"/>
        <v>0</v>
      </c>
    </row>
    <row r="129" spans="1:7" x14ac:dyDescent="0.3">
      <c r="A129" s="3">
        <v>1153</v>
      </c>
      <c r="B129" s="3">
        <v>401</v>
      </c>
      <c r="C129" s="3">
        <v>893</v>
      </c>
      <c r="D129" s="33" t="s">
        <v>116</v>
      </c>
      <c r="E129" s="5">
        <f>Private!R129</f>
        <v>0</v>
      </c>
      <c r="F129" s="5">
        <f>Public!N129</f>
        <v>0</v>
      </c>
      <c r="G129" s="5">
        <f t="shared" si="1"/>
        <v>0</v>
      </c>
    </row>
    <row r="130" spans="1:7" x14ac:dyDescent="0.3">
      <c r="A130" s="3">
        <v>1154</v>
      </c>
      <c r="B130" s="3">
        <v>402</v>
      </c>
      <c r="C130" s="3">
        <v>898</v>
      </c>
      <c r="D130" s="33" t="s">
        <v>117</v>
      </c>
      <c r="E130" s="5">
        <f>Private!R130</f>
        <v>0</v>
      </c>
      <c r="F130" s="5">
        <f>Public!N130</f>
        <v>0</v>
      </c>
      <c r="G130" s="5">
        <f t="shared" si="1"/>
        <v>0</v>
      </c>
    </row>
    <row r="131" spans="1:7" x14ac:dyDescent="0.3">
      <c r="A131" s="3">
        <v>1155</v>
      </c>
      <c r="B131" s="3">
        <v>403</v>
      </c>
      <c r="C131" s="3"/>
      <c r="D131" s="33" t="s">
        <v>118</v>
      </c>
      <c r="E131" s="5">
        <f>Private!R131</f>
        <v>-6659.97</v>
      </c>
      <c r="F131" s="5">
        <f>Public!N131</f>
        <v>-20849.739999999998</v>
      </c>
      <c r="G131" s="5">
        <f t="shared" si="1"/>
        <v>-27509.71</v>
      </c>
    </row>
    <row r="132" spans="1:7" x14ac:dyDescent="0.3">
      <c r="A132" s="3">
        <v>1156</v>
      </c>
      <c r="B132" s="3">
        <v>405</v>
      </c>
      <c r="C132" s="3">
        <v>891</v>
      </c>
      <c r="D132" s="33" t="s">
        <v>119</v>
      </c>
      <c r="E132" s="5">
        <f>Private!R132</f>
        <v>-5739.03</v>
      </c>
      <c r="F132" s="5">
        <f>Public!N132</f>
        <v>0</v>
      </c>
      <c r="G132" s="5">
        <f t="shared" si="1"/>
        <v>-5739.03</v>
      </c>
    </row>
    <row r="133" spans="1:7" x14ac:dyDescent="0.3">
      <c r="A133" s="3">
        <v>1159</v>
      </c>
      <c r="B133" s="3">
        <v>420</v>
      </c>
      <c r="C133" s="3"/>
      <c r="D133" s="33" t="s">
        <v>120</v>
      </c>
      <c r="E133" s="5">
        <f>Private!R133</f>
        <v>-1463.13</v>
      </c>
      <c r="F133" s="5">
        <f>Public!N133</f>
        <v>0</v>
      </c>
      <c r="G133" s="5">
        <f t="shared" si="1"/>
        <v>-1463.13</v>
      </c>
    </row>
    <row r="134" spans="1:7" x14ac:dyDescent="0.3">
      <c r="A134" s="3">
        <v>1160</v>
      </c>
      <c r="B134" s="3">
        <v>424</v>
      </c>
      <c r="C134" s="3"/>
      <c r="D134" s="33" t="s">
        <v>121</v>
      </c>
      <c r="E134" s="5">
        <f>Private!R134</f>
        <v>0</v>
      </c>
      <c r="F134" s="5">
        <f>Public!N134</f>
        <v>-6293.8399999999992</v>
      </c>
      <c r="G134" s="5">
        <f t="shared" si="1"/>
        <v>-6293.8399999999992</v>
      </c>
    </row>
    <row r="135" spans="1:7" x14ac:dyDescent="0.3">
      <c r="A135" s="3">
        <v>1161</v>
      </c>
      <c r="B135" s="3">
        <v>426</v>
      </c>
      <c r="C135" s="3"/>
      <c r="D135" s="33" t="s">
        <v>122</v>
      </c>
      <c r="E135" s="5">
        <f>Private!R135</f>
        <v>0</v>
      </c>
      <c r="F135" s="5">
        <f>Public!N135</f>
        <v>0</v>
      </c>
      <c r="G135" s="5">
        <f t="shared" si="1"/>
        <v>0</v>
      </c>
    </row>
    <row r="136" spans="1:7" x14ac:dyDescent="0.3">
      <c r="A136" s="3">
        <v>1162</v>
      </c>
      <c r="B136" s="3">
        <v>430</v>
      </c>
      <c r="C136" s="3">
        <v>891</v>
      </c>
      <c r="D136" s="33" t="s">
        <v>123</v>
      </c>
      <c r="E136" s="5">
        <f>Private!R136</f>
        <v>0</v>
      </c>
      <c r="F136" s="5">
        <f>Public!N136</f>
        <v>0</v>
      </c>
      <c r="G136" s="5">
        <f t="shared" si="1"/>
        <v>0</v>
      </c>
    </row>
    <row r="137" spans="1:7" x14ac:dyDescent="0.3">
      <c r="A137" s="3">
        <v>1163</v>
      </c>
      <c r="B137" s="3">
        <v>431</v>
      </c>
      <c r="C137" s="3">
        <v>891</v>
      </c>
      <c r="D137" s="33" t="s">
        <v>124</v>
      </c>
      <c r="E137" s="5">
        <f>Private!R137</f>
        <v>0</v>
      </c>
      <c r="F137" s="5">
        <f>Public!N137</f>
        <v>0</v>
      </c>
      <c r="G137" s="5">
        <f t="shared" si="1"/>
        <v>0</v>
      </c>
    </row>
    <row r="138" spans="1:7" x14ac:dyDescent="0.3">
      <c r="A138" s="3">
        <v>1164</v>
      </c>
      <c r="B138" s="3">
        <v>436</v>
      </c>
      <c r="C138" s="3"/>
      <c r="D138" s="33" t="s">
        <v>125</v>
      </c>
      <c r="E138" s="5">
        <f>Private!R138</f>
        <v>0</v>
      </c>
      <c r="F138" s="5">
        <f>Public!N138</f>
        <v>0</v>
      </c>
      <c r="G138" s="5">
        <f t="shared" si="1"/>
        <v>0</v>
      </c>
    </row>
    <row r="139" spans="1:7" x14ac:dyDescent="0.3">
      <c r="A139" s="3">
        <v>1165</v>
      </c>
      <c r="B139" s="3">
        <v>438</v>
      </c>
      <c r="C139" s="3"/>
      <c r="D139" s="33" t="s">
        <v>126</v>
      </c>
      <c r="E139" s="5">
        <f>Private!R139</f>
        <v>0</v>
      </c>
      <c r="F139" s="5">
        <f>Public!N139</f>
        <v>0</v>
      </c>
      <c r="G139" s="5">
        <f t="shared" si="1"/>
        <v>0</v>
      </c>
    </row>
    <row r="140" spans="1:7" x14ac:dyDescent="0.3">
      <c r="A140" s="3">
        <v>1166</v>
      </c>
      <c r="B140" s="3">
        <v>439</v>
      </c>
      <c r="C140" s="3">
        <v>892</v>
      </c>
      <c r="D140" s="33" t="s">
        <v>127</v>
      </c>
      <c r="E140" s="5">
        <f>Private!R140</f>
        <v>-4203.0599999999995</v>
      </c>
      <c r="F140" s="5">
        <f>Public!N140</f>
        <v>-35578.619999999995</v>
      </c>
      <c r="G140" s="5">
        <f t="shared" ref="G140:G203" si="2">SUM(E140:F140)</f>
        <v>-39781.679999999993</v>
      </c>
    </row>
    <row r="141" spans="1:7" x14ac:dyDescent="0.3">
      <c r="A141" s="3">
        <v>1167</v>
      </c>
      <c r="B141" s="3">
        <v>440</v>
      </c>
      <c r="C141" s="3"/>
      <c r="D141" s="33" t="s">
        <v>128</v>
      </c>
      <c r="E141" s="5">
        <f>Private!R141</f>
        <v>0</v>
      </c>
      <c r="F141" s="5">
        <f>Public!N141</f>
        <v>0</v>
      </c>
      <c r="G141" s="5">
        <f t="shared" si="2"/>
        <v>0</v>
      </c>
    </row>
    <row r="142" spans="1:7" x14ac:dyDescent="0.3">
      <c r="A142" s="3">
        <v>1168</v>
      </c>
      <c r="B142" s="3">
        <v>445</v>
      </c>
      <c r="C142" s="3"/>
      <c r="D142" s="33" t="s">
        <v>129</v>
      </c>
      <c r="E142" s="5">
        <f>Private!R142</f>
        <v>0</v>
      </c>
      <c r="F142" s="5">
        <f>Public!N142</f>
        <v>0</v>
      </c>
      <c r="G142" s="5">
        <f t="shared" si="2"/>
        <v>0</v>
      </c>
    </row>
    <row r="143" spans="1:7" x14ac:dyDescent="0.3">
      <c r="A143" s="3">
        <v>1170</v>
      </c>
      <c r="B143" s="3">
        <v>456</v>
      </c>
      <c r="C143" s="3">
        <v>892</v>
      </c>
      <c r="D143" s="33" t="s">
        <v>130</v>
      </c>
      <c r="E143" s="5">
        <f>Private!R143</f>
        <v>-47605.56</v>
      </c>
      <c r="F143" s="5">
        <f>Public!N143</f>
        <v>-109146.31</v>
      </c>
      <c r="G143" s="5">
        <f t="shared" si="2"/>
        <v>-156751.87</v>
      </c>
    </row>
    <row r="144" spans="1:7" x14ac:dyDescent="0.3">
      <c r="A144" s="3">
        <v>1173</v>
      </c>
      <c r="B144" s="3">
        <v>463</v>
      </c>
      <c r="C144" s="3">
        <v>896</v>
      </c>
      <c r="D144" s="33" t="s">
        <v>131</v>
      </c>
      <c r="E144" s="5">
        <f>Private!R144</f>
        <v>0</v>
      </c>
      <c r="F144" s="5">
        <f>Public!N144</f>
        <v>0</v>
      </c>
      <c r="G144" s="5">
        <f t="shared" si="2"/>
        <v>0</v>
      </c>
    </row>
    <row r="145" spans="1:7" x14ac:dyDescent="0.3">
      <c r="A145" s="3">
        <v>1174</v>
      </c>
      <c r="B145" s="3">
        <v>464</v>
      </c>
      <c r="C145" s="3"/>
      <c r="D145" s="33" t="s">
        <v>256</v>
      </c>
      <c r="E145" s="5">
        <f>Private!R145</f>
        <v>-30184.91</v>
      </c>
      <c r="F145" s="5">
        <f>Public!N145</f>
        <v>0</v>
      </c>
      <c r="G145" s="5">
        <f t="shared" si="2"/>
        <v>-30184.91</v>
      </c>
    </row>
    <row r="146" spans="1:7" x14ac:dyDescent="0.3">
      <c r="A146" s="3">
        <v>1175</v>
      </c>
      <c r="B146" s="3">
        <v>465</v>
      </c>
      <c r="C146" s="3"/>
      <c r="D146" s="33" t="s">
        <v>132</v>
      </c>
      <c r="E146" s="5">
        <f>Private!R146</f>
        <v>-9999.92</v>
      </c>
      <c r="F146" s="5">
        <f>Public!N146</f>
        <v>-93108.94</v>
      </c>
      <c r="G146" s="5">
        <f t="shared" si="2"/>
        <v>-103108.86</v>
      </c>
    </row>
    <row r="147" spans="1:7" x14ac:dyDescent="0.3">
      <c r="A147" s="3">
        <v>3106</v>
      </c>
      <c r="B147" s="3">
        <v>467</v>
      </c>
      <c r="C147" s="3"/>
      <c r="D147" s="33" t="s">
        <v>133</v>
      </c>
      <c r="E147" s="5">
        <f>Private!R147</f>
        <v>0</v>
      </c>
      <c r="F147" s="5">
        <f>Public!N147</f>
        <v>0</v>
      </c>
      <c r="G147" s="5">
        <f t="shared" si="2"/>
        <v>0</v>
      </c>
    </row>
    <row r="148" spans="1:7" x14ac:dyDescent="0.3">
      <c r="A148" s="3">
        <v>1176</v>
      </c>
      <c r="B148" s="3">
        <v>469</v>
      </c>
      <c r="C148" s="3"/>
      <c r="D148" s="33" t="s">
        <v>134</v>
      </c>
      <c r="E148" s="5">
        <f>Private!R148</f>
        <v>0</v>
      </c>
      <c r="F148" s="5">
        <f>Public!N148</f>
        <v>0</v>
      </c>
      <c r="G148" s="5">
        <f t="shared" si="2"/>
        <v>0</v>
      </c>
    </row>
    <row r="149" spans="1:7" x14ac:dyDescent="0.3">
      <c r="A149" s="3">
        <v>3138</v>
      </c>
      <c r="B149" s="3">
        <v>474</v>
      </c>
      <c r="C149" s="3">
        <v>896</v>
      </c>
      <c r="D149" s="33" t="s">
        <v>135</v>
      </c>
      <c r="E149" s="5">
        <f>Private!R149</f>
        <v>0</v>
      </c>
      <c r="F149" s="5">
        <f>Public!N149</f>
        <v>0</v>
      </c>
      <c r="G149" s="5">
        <f t="shared" si="2"/>
        <v>0</v>
      </c>
    </row>
    <row r="150" spans="1:7" x14ac:dyDescent="0.3">
      <c r="A150" s="3">
        <v>1179</v>
      </c>
      <c r="B150" s="3">
        <v>475</v>
      </c>
      <c r="C150" s="3">
        <v>896</v>
      </c>
      <c r="D150" s="33" t="s">
        <v>136</v>
      </c>
      <c r="E150" s="5">
        <f>Private!R150</f>
        <v>0</v>
      </c>
      <c r="F150" s="5">
        <f>Public!N150</f>
        <v>0</v>
      </c>
      <c r="G150" s="5">
        <f t="shared" si="2"/>
        <v>0</v>
      </c>
    </row>
    <row r="151" spans="1:7" x14ac:dyDescent="0.3">
      <c r="A151" s="3">
        <v>1180</v>
      </c>
      <c r="B151" s="3">
        <v>476</v>
      </c>
      <c r="C151" s="3"/>
      <c r="D151" s="33" t="s">
        <v>137</v>
      </c>
      <c r="E151" s="5">
        <f>Private!R151</f>
        <v>0</v>
      </c>
      <c r="F151" s="5">
        <f>Public!N151</f>
        <v>-241.95</v>
      </c>
      <c r="G151" s="5">
        <f t="shared" si="2"/>
        <v>-241.95</v>
      </c>
    </row>
    <row r="152" spans="1:7" x14ac:dyDescent="0.3">
      <c r="A152" s="3">
        <v>1183</v>
      </c>
      <c r="B152" s="3">
        <v>481</v>
      </c>
      <c r="C152" s="3">
        <v>892</v>
      </c>
      <c r="D152" s="33" t="s">
        <v>138</v>
      </c>
      <c r="E152" s="5">
        <f>Private!R152</f>
        <v>-10024.869999999999</v>
      </c>
      <c r="F152" s="5">
        <f>Public!N152</f>
        <v>-49533.039999999994</v>
      </c>
      <c r="G152" s="5">
        <f t="shared" si="2"/>
        <v>-59557.909999999989</v>
      </c>
    </row>
    <row r="153" spans="1:7" x14ac:dyDescent="0.3">
      <c r="A153" s="3">
        <v>3242</v>
      </c>
      <c r="B153" s="3">
        <v>484</v>
      </c>
      <c r="C153" s="3"/>
      <c r="D153" s="33" t="s">
        <v>259</v>
      </c>
      <c r="E153" s="5">
        <f>Private!R153</f>
        <v>0</v>
      </c>
      <c r="F153" s="5">
        <f>Public!N153</f>
        <v>-3.6</v>
      </c>
      <c r="G153" s="5">
        <f t="shared" si="2"/>
        <v>-3.6</v>
      </c>
    </row>
    <row r="154" spans="1:7" x14ac:dyDescent="0.3">
      <c r="A154" s="3">
        <v>1185</v>
      </c>
      <c r="B154" s="3">
        <v>485</v>
      </c>
      <c r="C154" s="3">
        <v>897</v>
      </c>
      <c r="D154" s="33" t="s">
        <v>139</v>
      </c>
      <c r="E154" s="5">
        <f>Private!R154</f>
        <v>-59538.02</v>
      </c>
      <c r="F154" s="5">
        <f>Public!N154</f>
        <v>-57276.69</v>
      </c>
      <c r="G154" s="5">
        <f t="shared" si="2"/>
        <v>-116814.70999999999</v>
      </c>
    </row>
    <row r="155" spans="1:7" x14ac:dyDescent="0.3">
      <c r="A155" s="3">
        <v>1186</v>
      </c>
      <c r="B155" s="3">
        <v>486</v>
      </c>
      <c r="C155" s="3"/>
      <c r="D155" s="33" t="s">
        <v>252</v>
      </c>
      <c r="E155" s="5">
        <f>Private!R155</f>
        <v>-9845.2999999999993</v>
      </c>
      <c r="F155" s="5">
        <f>Public!N155</f>
        <v>0</v>
      </c>
      <c r="G155" s="5">
        <f t="shared" si="2"/>
        <v>-9845.2999999999993</v>
      </c>
    </row>
    <row r="156" spans="1:7" x14ac:dyDescent="0.3">
      <c r="A156" s="3">
        <v>1187</v>
      </c>
      <c r="B156" s="3">
        <v>487</v>
      </c>
      <c r="C156" s="3"/>
      <c r="D156" s="33" t="s">
        <v>140</v>
      </c>
      <c r="E156" s="5">
        <f>Private!R156</f>
        <v>0</v>
      </c>
      <c r="F156" s="5">
        <f>Public!N156</f>
        <v>-5155.7199999999993</v>
      </c>
      <c r="G156" s="5">
        <f t="shared" si="2"/>
        <v>-5155.7199999999993</v>
      </c>
    </row>
    <row r="157" spans="1:7" x14ac:dyDescent="0.3">
      <c r="A157" s="3">
        <v>1188</v>
      </c>
      <c r="B157" s="3">
        <v>489</v>
      </c>
      <c r="C157" s="3">
        <v>866</v>
      </c>
      <c r="D157" s="33" t="s">
        <v>141</v>
      </c>
      <c r="E157" s="5">
        <f>Private!R157</f>
        <v>0</v>
      </c>
      <c r="F157" s="5">
        <f>Public!N157</f>
        <v>0</v>
      </c>
      <c r="G157" s="5">
        <f t="shared" si="2"/>
        <v>0</v>
      </c>
    </row>
    <row r="158" spans="1:7" x14ac:dyDescent="0.3">
      <c r="A158" s="3">
        <v>1190</v>
      </c>
      <c r="B158" s="3">
        <v>491</v>
      </c>
      <c r="C158" s="3"/>
      <c r="D158" s="33" t="s">
        <v>142</v>
      </c>
      <c r="E158" s="5">
        <f>Private!R158</f>
        <v>-27336.6</v>
      </c>
      <c r="F158" s="5">
        <f>Public!N158</f>
        <v>0</v>
      </c>
      <c r="G158" s="5">
        <f t="shared" si="2"/>
        <v>-27336.6</v>
      </c>
    </row>
    <row r="159" spans="1:7" x14ac:dyDescent="0.3">
      <c r="A159" s="3">
        <v>1191</v>
      </c>
      <c r="B159" s="3">
        <v>492</v>
      </c>
      <c r="C159" s="3"/>
      <c r="D159" s="33" t="s">
        <v>143</v>
      </c>
      <c r="E159" s="5">
        <f>Private!R159</f>
        <v>-10965.869999999999</v>
      </c>
      <c r="F159" s="5">
        <f>Public!N159</f>
        <v>-10446.1</v>
      </c>
      <c r="G159" s="5">
        <f t="shared" si="2"/>
        <v>-21411.97</v>
      </c>
    </row>
    <row r="160" spans="1:7" x14ac:dyDescent="0.3">
      <c r="A160" s="3">
        <v>1192</v>
      </c>
      <c r="B160" s="3">
        <v>493</v>
      </c>
      <c r="C160" s="3">
        <v>877</v>
      </c>
      <c r="D160" s="33" t="s">
        <v>144</v>
      </c>
      <c r="E160" s="5">
        <f>Private!R160</f>
        <v>0</v>
      </c>
      <c r="F160" s="5">
        <f>Public!N160</f>
        <v>-3588.67</v>
      </c>
      <c r="G160" s="5">
        <f t="shared" si="2"/>
        <v>-3588.67</v>
      </c>
    </row>
    <row r="161" spans="1:7" x14ac:dyDescent="0.3">
      <c r="A161" s="3">
        <v>1193</v>
      </c>
      <c r="B161" s="3">
        <v>495</v>
      </c>
      <c r="C161" s="3"/>
      <c r="D161" s="33" t="s">
        <v>145</v>
      </c>
      <c r="E161" s="5">
        <f>Private!R161</f>
        <v>0</v>
      </c>
      <c r="F161" s="5">
        <f>Public!N161</f>
        <v>-19787.04</v>
      </c>
      <c r="G161" s="5">
        <f t="shared" si="2"/>
        <v>-19787.04</v>
      </c>
    </row>
    <row r="162" spans="1:7" x14ac:dyDescent="0.3">
      <c r="A162" s="3">
        <v>1194</v>
      </c>
      <c r="B162" s="3">
        <v>496</v>
      </c>
      <c r="C162" s="3"/>
      <c r="D162" s="33" t="s">
        <v>146</v>
      </c>
      <c r="E162" s="5">
        <f>Private!R162</f>
        <v>0</v>
      </c>
      <c r="F162" s="5">
        <f>Public!N162</f>
        <v>-5.59</v>
      </c>
      <c r="G162" s="5">
        <f t="shared" si="2"/>
        <v>-5.59</v>
      </c>
    </row>
    <row r="163" spans="1:7" x14ac:dyDescent="0.3">
      <c r="A163" s="3">
        <v>1195</v>
      </c>
      <c r="B163" s="3">
        <v>497</v>
      </c>
      <c r="C163" s="3"/>
      <c r="D163" s="33" t="s">
        <v>147</v>
      </c>
      <c r="E163" s="5">
        <f>Private!R163</f>
        <v>0</v>
      </c>
      <c r="F163" s="5">
        <f>Public!N163</f>
        <v>-73</v>
      </c>
      <c r="G163" s="5">
        <f t="shared" si="2"/>
        <v>-73</v>
      </c>
    </row>
    <row r="164" spans="1:7" x14ac:dyDescent="0.3">
      <c r="A164" s="3">
        <v>3149</v>
      </c>
      <c r="B164" s="3">
        <v>499</v>
      </c>
      <c r="C164" s="3"/>
      <c r="D164" s="33" t="s">
        <v>148</v>
      </c>
      <c r="E164" s="5">
        <f>Private!R164</f>
        <v>0</v>
      </c>
      <c r="F164" s="5">
        <f>Public!N164</f>
        <v>0</v>
      </c>
      <c r="G164" s="5">
        <f t="shared" si="2"/>
        <v>0</v>
      </c>
    </row>
    <row r="165" spans="1:7" x14ac:dyDescent="0.3">
      <c r="A165" s="3">
        <v>1196</v>
      </c>
      <c r="B165" s="3">
        <v>501</v>
      </c>
      <c r="C165" s="3"/>
      <c r="D165" s="33" t="s">
        <v>149</v>
      </c>
      <c r="E165" s="5">
        <f>Private!R165</f>
        <v>0</v>
      </c>
      <c r="F165" s="5">
        <f>Public!N165</f>
        <v>-18048.66</v>
      </c>
      <c r="G165" s="5">
        <f t="shared" si="2"/>
        <v>-18048.66</v>
      </c>
    </row>
    <row r="166" spans="1:7" x14ac:dyDescent="0.3">
      <c r="A166" s="3">
        <v>1197</v>
      </c>
      <c r="B166" s="3">
        <v>503</v>
      </c>
      <c r="C166" s="3"/>
      <c r="D166" s="33" t="s">
        <v>150</v>
      </c>
      <c r="E166" s="5">
        <f>Private!R166</f>
        <v>-84052.76999999999</v>
      </c>
      <c r="F166" s="5">
        <f>Public!N166</f>
        <v>-20944.13</v>
      </c>
      <c r="G166" s="5">
        <f t="shared" si="2"/>
        <v>-104996.9</v>
      </c>
    </row>
    <row r="167" spans="1:7" x14ac:dyDescent="0.3">
      <c r="A167" s="3">
        <v>1198</v>
      </c>
      <c r="B167" s="3">
        <v>504</v>
      </c>
      <c r="C167" s="3"/>
      <c r="D167" s="33" t="s">
        <v>151</v>
      </c>
      <c r="E167" s="5">
        <f>Private!R167</f>
        <v>-612.49</v>
      </c>
      <c r="F167" s="5">
        <f>Public!N167</f>
        <v>-5255.23</v>
      </c>
      <c r="G167" s="5">
        <f t="shared" si="2"/>
        <v>-5867.7199999999993</v>
      </c>
    </row>
    <row r="168" spans="1:7" x14ac:dyDescent="0.3">
      <c r="A168" s="3">
        <v>1200</v>
      </c>
      <c r="B168" s="3">
        <v>506</v>
      </c>
      <c r="C168" s="3"/>
      <c r="D168" s="33" t="s">
        <v>152</v>
      </c>
      <c r="E168" s="5">
        <f>Private!R168</f>
        <v>-31683.040000000001</v>
      </c>
      <c r="F168" s="5">
        <f>Public!N168</f>
        <v>-38071.449999999997</v>
      </c>
      <c r="G168" s="5">
        <f t="shared" si="2"/>
        <v>-69754.489999999991</v>
      </c>
    </row>
    <row r="169" spans="1:7" x14ac:dyDescent="0.3">
      <c r="A169" s="3">
        <v>1201</v>
      </c>
      <c r="B169" s="3">
        <v>507</v>
      </c>
      <c r="C169" s="3"/>
      <c r="D169" s="33" t="s">
        <v>153</v>
      </c>
      <c r="E169" s="5">
        <f>Private!R169</f>
        <v>0</v>
      </c>
      <c r="F169" s="5">
        <f>Public!N169</f>
        <v>0</v>
      </c>
      <c r="G169" s="5">
        <f t="shared" si="2"/>
        <v>0</v>
      </c>
    </row>
    <row r="170" spans="1:7" x14ac:dyDescent="0.3">
      <c r="A170" s="3">
        <v>1202</v>
      </c>
      <c r="B170" s="3">
        <v>508</v>
      </c>
      <c r="C170" s="3"/>
      <c r="D170" s="33" t="s">
        <v>154</v>
      </c>
      <c r="E170" s="5">
        <f>Private!R170</f>
        <v>0</v>
      </c>
      <c r="F170" s="5">
        <f>Public!N170</f>
        <v>0</v>
      </c>
      <c r="G170" s="5">
        <f t="shared" si="2"/>
        <v>0</v>
      </c>
    </row>
    <row r="171" spans="1:7" x14ac:dyDescent="0.3">
      <c r="A171" s="3">
        <v>1204</v>
      </c>
      <c r="B171" s="3">
        <v>510</v>
      </c>
      <c r="C171" s="3">
        <v>895</v>
      </c>
      <c r="D171" s="33" t="s">
        <v>155</v>
      </c>
      <c r="E171" s="5">
        <f>Private!R171</f>
        <v>0</v>
      </c>
      <c r="F171" s="5">
        <f>Public!N171</f>
        <v>0</v>
      </c>
      <c r="G171" s="5">
        <f t="shared" si="2"/>
        <v>0</v>
      </c>
    </row>
    <row r="172" spans="1:7" x14ac:dyDescent="0.3">
      <c r="A172" s="3">
        <v>1205</v>
      </c>
      <c r="B172" s="3">
        <v>511</v>
      </c>
      <c r="C172" s="3"/>
      <c r="D172" s="33" t="s">
        <v>156</v>
      </c>
      <c r="E172" s="5">
        <f>Private!R172</f>
        <v>-58576.4</v>
      </c>
      <c r="F172" s="5">
        <f>Public!N172</f>
        <v>0</v>
      </c>
      <c r="G172" s="5">
        <f t="shared" si="2"/>
        <v>-58576.4</v>
      </c>
    </row>
    <row r="173" spans="1:7" x14ac:dyDescent="0.3">
      <c r="A173" s="3">
        <v>1206</v>
      </c>
      <c r="B173" s="3">
        <v>512</v>
      </c>
      <c r="C173" s="3"/>
      <c r="D173" s="33" t="s">
        <v>157</v>
      </c>
      <c r="E173" s="5">
        <f>Private!R173</f>
        <v>0</v>
      </c>
      <c r="F173" s="5">
        <f>Public!N173</f>
        <v>-5779.22</v>
      </c>
      <c r="G173" s="5">
        <f t="shared" si="2"/>
        <v>-5779.22</v>
      </c>
    </row>
    <row r="174" spans="1:7" x14ac:dyDescent="0.3">
      <c r="A174" s="3">
        <v>1207</v>
      </c>
      <c r="B174" s="3">
        <v>513</v>
      </c>
      <c r="C174" s="3"/>
      <c r="D174" s="33" t="s">
        <v>158</v>
      </c>
      <c r="E174" s="5">
        <f>Private!R174</f>
        <v>0</v>
      </c>
      <c r="F174" s="5">
        <f>Public!N174</f>
        <v>0</v>
      </c>
      <c r="G174" s="5">
        <f t="shared" si="2"/>
        <v>0</v>
      </c>
    </row>
    <row r="175" spans="1:7" x14ac:dyDescent="0.3">
      <c r="A175" s="3">
        <v>1208</v>
      </c>
      <c r="B175" s="3">
        <v>514</v>
      </c>
      <c r="C175" s="3">
        <v>848</v>
      </c>
      <c r="D175" s="33" t="s">
        <v>159</v>
      </c>
      <c r="E175" s="5">
        <f>Private!R175</f>
        <v>0</v>
      </c>
      <c r="F175" s="5">
        <f>Public!N175</f>
        <v>-7472.9800000000005</v>
      </c>
      <c r="G175" s="5">
        <f t="shared" si="2"/>
        <v>-7472.9800000000005</v>
      </c>
    </row>
    <row r="176" spans="1:7" x14ac:dyDescent="0.3">
      <c r="A176" s="3">
        <v>1209</v>
      </c>
      <c r="B176" s="3">
        <v>515</v>
      </c>
      <c r="C176" s="3"/>
      <c r="D176" s="33" t="s">
        <v>160</v>
      </c>
      <c r="E176" s="5">
        <f>Private!R176</f>
        <v>-49977.960000000006</v>
      </c>
      <c r="F176" s="5">
        <f>Public!N176</f>
        <v>-131294.78</v>
      </c>
      <c r="G176" s="5">
        <f t="shared" si="2"/>
        <v>-181272.74</v>
      </c>
    </row>
    <row r="177" spans="1:7" x14ac:dyDescent="0.3">
      <c r="A177" s="3">
        <v>1211</v>
      </c>
      <c r="B177" s="3">
        <v>517</v>
      </c>
      <c r="C177" s="3"/>
      <c r="D177" s="33" t="s">
        <v>161</v>
      </c>
      <c r="E177" s="5">
        <f>Private!R177</f>
        <v>-162892.60999999999</v>
      </c>
      <c r="F177" s="5">
        <f>Public!N177</f>
        <v>-22779.440000000002</v>
      </c>
      <c r="G177" s="5">
        <f t="shared" si="2"/>
        <v>-185672.05</v>
      </c>
    </row>
    <row r="178" spans="1:7" x14ac:dyDescent="0.3">
      <c r="A178" s="3">
        <v>1213</v>
      </c>
      <c r="B178" s="3">
        <v>519</v>
      </c>
      <c r="C178" s="3">
        <v>877</v>
      </c>
      <c r="D178" s="33" t="s">
        <v>162</v>
      </c>
      <c r="E178" s="5">
        <f>Private!R178</f>
        <v>0</v>
      </c>
      <c r="F178" s="5">
        <f>Public!N178</f>
        <v>-19375.71</v>
      </c>
      <c r="G178" s="5">
        <f t="shared" si="2"/>
        <v>-19375.71</v>
      </c>
    </row>
    <row r="179" spans="1:7" x14ac:dyDescent="0.3">
      <c r="A179" s="3">
        <v>1214</v>
      </c>
      <c r="B179" s="3">
        <v>520</v>
      </c>
      <c r="C179" s="3">
        <v>899</v>
      </c>
      <c r="D179" s="33" t="s">
        <v>163</v>
      </c>
      <c r="E179" s="5">
        <f>Private!R179</f>
        <v>0</v>
      </c>
      <c r="F179" s="5">
        <f>Public!N179</f>
        <v>-11249.69</v>
      </c>
      <c r="G179" s="5">
        <f t="shared" si="2"/>
        <v>-11249.69</v>
      </c>
    </row>
    <row r="180" spans="1:7" x14ac:dyDescent="0.3">
      <c r="A180" s="3">
        <v>1217</v>
      </c>
      <c r="B180" s="3">
        <v>523</v>
      </c>
      <c r="C180" s="3"/>
      <c r="D180" s="33" t="s">
        <v>164</v>
      </c>
      <c r="E180" s="5">
        <f>Private!R180</f>
        <v>0</v>
      </c>
      <c r="F180" s="5">
        <f>Public!N180</f>
        <v>-8397.94</v>
      </c>
      <c r="G180" s="5">
        <f t="shared" si="2"/>
        <v>-8397.94</v>
      </c>
    </row>
    <row r="181" spans="1:7" x14ac:dyDescent="0.3">
      <c r="A181" s="3">
        <v>1218</v>
      </c>
      <c r="B181" s="3">
        <v>524</v>
      </c>
      <c r="C181" s="3"/>
      <c r="D181" s="33" t="s">
        <v>165</v>
      </c>
      <c r="E181" s="5">
        <f>Private!R181</f>
        <v>0</v>
      </c>
      <c r="F181" s="5">
        <f>Public!N181</f>
        <v>-195.98</v>
      </c>
      <c r="G181" s="5">
        <f t="shared" si="2"/>
        <v>-195.98</v>
      </c>
    </row>
    <row r="182" spans="1:7" x14ac:dyDescent="0.3">
      <c r="A182" s="3">
        <v>1221</v>
      </c>
      <c r="B182" s="3">
        <v>527</v>
      </c>
      <c r="C182" s="3">
        <v>895</v>
      </c>
      <c r="D182" s="33" t="s">
        <v>166</v>
      </c>
      <c r="E182" s="5">
        <f>Private!R182</f>
        <v>0</v>
      </c>
      <c r="F182" s="5">
        <f>Public!N182</f>
        <v>-4654.55</v>
      </c>
      <c r="G182" s="5">
        <f t="shared" si="2"/>
        <v>-4654.55</v>
      </c>
    </row>
    <row r="183" spans="1:7" x14ac:dyDescent="0.3">
      <c r="A183" s="3">
        <v>1222</v>
      </c>
      <c r="B183" s="3">
        <v>528</v>
      </c>
      <c r="C183" s="3"/>
      <c r="D183" s="33" t="s">
        <v>167</v>
      </c>
      <c r="E183" s="5">
        <f>Private!R183</f>
        <v>-30536.879999999997</v>
      </c>
      <c r="F183" s="5">
        <f>Public!N183</f>
        <v>-295.95</v>
      </c>
      <c r="G183" s="5">
        <f t="shared" si="2"/>
        <v>-30832.829999999998</v>
      </c>
    </row>
    <row r="184" spans="1:7" x14ac:dyDescent="0.3">
      <c r="A184" s="3">
        <v>1223</v>
      </c>
      <c r="B184" s="3">
        <v>529</v>
      </c>
      <c r="C184" s="3"/>
      <c r="D184" s="33" t="s">
        <v>168</v>
      </c>
      <c r="E184" s="5">
        <f>Private!R184</f>
        <v>0</v>
      </c>
      <c r="F184" s="5">
        <f>Public!N184</f>
        <v>-11642.14</v>
      </c>
      <c r="G184" s="5">
        <f t="shared" si="2"/>
        <v>-11642.14</v>
      </c>
    </row>
    <row r="185" spans="1:7" x14ac:dyDescent="0.3">
      <c r="A185" s="3">
        <v>1224</v>
      </c>
      <c r="B185" s="3">
        <v>530</v>
      </c>
      <c r="C185" s="3">
        <v>890</v>
      </c>
      <c r="D185" s="33" t="s">
        <v>169</v>
      </c>
      <c r="E185" s="5">
        <f>Private!R185</f>
        <v>-743.74</v>
      </c>
      <c r="F185" s="5">
        <f>Public!N185</f>
        <v>-11751.22</v>
      </c>
      <c r="G185" s="5">
        <f t="shared" si="2"/>
        <v>-12494.96</v>
      </c>
    </row>
    <row r="186" spans="1:7" x14ac:dyDescent="0.3">
      <c r="A186" s="3">
        <v>1225</v>
      </c>
      <c r="B186" s="3">
        <v>531</v>
      </c>
      <c r="C186" s="3">
        <v>843</v>
      </c>
      <c r="D186" s="33" t="s">
        <v>170</v>
      </c>
      <c r="E186" s="5">
        <f>Private!R186</f>
        <v>0</v>
      </c>
      <c r="F186" s="5">
        <f>Public!N186</f>
        <v>-22622.980000000003</v>
      </c>
      <c r="G186" s="5">
        <f t="shared" si="2"/>
        <v>-22622.980000000003</v>
      </c>
    </row>
    <row r="187" spans="1:7" x14ac:dyDescent="0.3">
      <c r="A187" s="3">
        <v>1226</v>
      </c>
      <c r="B187" s="3">
        <v>532</v>
      </c>
      <c r="C187" s="3"/>
      <c r="D187" s="33" t="s">
        <v>171</v>
      </c>
      <c r="E187" s="5">
        <f>Private!R187</f>
        <v>0</v>
      </c>
      <c r="F187" s="5">
        <f>Public!N187</f>
        <v>-8296.18</v>
      </c>
      <c r="G187" s="5">
        <f t="shared" si="2"/>
        <v>-8296.18</v>
      </c>
    </row>
    <row r="188" spans="1:7" x14ac:dyDescent="0.3">
      <c r="A188" s="3">
        <v>1227</v>
      </c>
      <c r="B188" s="3">
        <v>533</v>
      </c>
      <c r="C188" s="3"/>
      <c r="D188" s="33" t="s">
        <v>172</v>
      </c>
      <c r="E188" s="5">
        <f>Private!R188</f>
        <v>0</v>
      </c>
      <c r="F188" s="5">
        <f>Public!N188</f>
        <v>-1535.8400000000001</v>
      </c>
      <c r="G188" s="5">
        <f t="shared" si="2"/>
        <v>-1535.8400000000001</v>
      </c>
    </row>
    <row r="189" spans="1:7" x14ac:dyDescent="0.3">
      <c r="A189" s="3">
        <v>1229</v>
      </c>
      <c r="B189" s="3">
        <v>535</v>
      </c>
      <c r="C189" s="3"/>
      <c r="D189" s="33" t="s">
        <v>173</v>
      </c>
      <c r="E189" s="5">
        <f>Private!R189</f>
        <v>-7040.0300000000007</v>
      </c>
      <c r="F189" s="5">
        <f>Public!N189</f>
        <v>-3326.8</v>
      </c>
      <c r="G189" s="5">
        <f t="shared" si="2"/>
        <v>-10366.830000000002</v>
      </c>
    </row>
    <row r="190" spans="1:7" x14ac:dyDescent="0.3">
      <c r="A190" s="3">
        <v>1231</v>
      </c>
      <c r="B190" s="3">
        <v>537</v>
      </c>
      <c r="C190" s="3"/>
      <c r="D190" s="33" t="s">
        <v>174</v>
      </c>
      <c r="E190" s="5">
        <f>Private!R190</f>
        <v>-27163.3</v>
      </c>
      <c r="F190" s="5">
        <f>Public!N190</f>
        <v>-14219.39</v>
      </c>
      <c r="G190" s="5">
        <f t="shared" si="2"/>
        <v>-41382.69</v>
      </c>
    </row>
    <row r="191" spans="1:7" x14ac:dyDescent="0.3">
      <c r="A191" s="3">
        <v>1234</v>
      </c>
      <c r="B191" s="3">
        <v>540</v>
      </c>
      <c r="C191" s="3"/>
      <c r="D191" s="33" t="s">
        <v>175</v>
      </c>
      <c r="E191" s="5">
        <f>Private!R191</f>
        <v>-75812.850000000006</v>
      </c>
      <c r="F191" s="5">
        <f>Public!N191</f>
        <v>-144074.54999999999</v>
      </c>
      <c r="G191" s="5">
        <f t="shared" si="2"/>
        <v>-219887.4</v>
      </c>
    </row>
    <row r="192" spans="1:7" x14ac:dyDescent="0.3">
      <c r="A192" s="3">
        <v>1235</v>
      </c>
      <c r="B192" s="3">
        <v>541</v>
      </c>
      <c r="C192" s="3">
        <v>843</v>
      </c>
      <c r="D192" s="33" t="s">
        <v>176</v>
      </c>
      <c r="E192" s="5">
        <f>Private!R192</f>
        <v>-19218.38</v>
      </c>
      <c r="F192" s="5">
        <f>Public!N192</f>
        <v>-130019.82999999999</v>
      </c>
      <c r="G192" s="5">
        <f t="shared" si="2"/>
        <v>-149238.21</v>
      </c>
    </row>
    <row r="193" spans="1:7" x14ac:dyDescent="0.3">
      <c r="A193" s="3">
        <v>1236</v>
      </c>
      <c r="B193" s="3">
        <v>542</v>
      </c>
      <c r="C193" s="3">
        <v>899</v>
      </c>
      <c r="D193" s="33" t="s">
        <v>177</v>
      </c>
      <c r="E193" s="5">
        <f>Private!R193</f>
        <v>0</v>
      </c>
      <c r="F193" s="5">
        <f>Public!N193</f>
        <v>-10269.82</v>
      </c>
      <c r="G193" s="5">
        <f t="shared" si="2"/>
        <v>-10269.82</v>
      </c>
    </row>
    <row r="194" spans="1:7" x14ac:dyDescent="0.3">
      <c r="A194" s="3">
        <v>1238</v>
      </c>
      <c r="B194" s="3">
        <v>544</v>
      </c>
      <c r="C194" s="3"/>
      <c r="D194" s="33" t="s">
        <v>178</v>
      </c>
      <c r="E194" s="5">
        <f>Private!R194</f>
        <v>-71214.69</v>
      </c>
      <c r="F194" s="5">
        <f>Public!N194</f>
        <v>-2094.7600000000002</v>
      </c>
      <c r="G194" s="5">
        <f t="shared" si="2"/>
        <v>-73309.45</v>
      </c>
    </row>
    <row r="195" spans="1:7" x14ac:dyDescent="0.3">
      <c r="A195" s="3">
        <v>1239</v>
      </c>
      <c r="B195" s="3">
        <v>545</v>
      </c>
      <c r="C195" s="3"/>
      <c r="D195" s="33" t="s">
        <v>179</v>
      </c>
      <c r="E195" s="5">
        <f>Private!R195</f>
        <v>0</v>
      </c>
      <c r="F195" s="5">
        <f>Public!N195</f>
        <v>-124416.68000000001</v>
      </c>
      <c r="G195" s="5">
        <f t="shared" si="2"/>
        <v>-124416.68000000001</v>
      </c>
    </row>
    <row r="196" spans="1:7" x14ac:dyDescent="0.3">
      <c r="A196" s="3">
        <v>1240</v>
      </c>
      <c r="B196" s="3">
        <v>546</v>
      </c>
      <c r="C196" s="3">
        <v>894</v>
      </c>
      <c r="D196" s="33" t="s">
        <v>180</v>
      </c>
      <c r="E196" s="5">
        <f>Private!R196</f>
        <v>-2015.6200000000001</v>
      </c>
      <c r="F196" s="5">
        <f>Public!N196</f>
        <v>-26969.8</v>
      </c>
      <c r="G196" s="5">
        <f t="shared" si="2"/>
        <v>-28985.42</v>
      </c>
    </row>
    <row r="197" spans="1:7" x14ac:dyDescent="0.3">
      <c r="A197" s="3">
        <v>1243</v>
      </c>
      <c r="B197" s="3">
        <v>549</v>
      </c>
      <c r="C197" s="3"/>
      <c r="D197" s="33" t="s">
        <v>181</v>
      </c>
      <c r="E197" s="5">
        <f>Private!R197</f>
        <v>-98986.799999999988</v>
      </c>
      <c r="F197" s="5">
        <f>Public!N197</f>
        <v>-28786.129999999997</v>
      </c>
      <c r="G197" s="5">
        <f t="shared" si="2"/>
        <v>-127772.93</v>
      </c>
    </row>
    <row r="198" spans="1:7" x14ac:dyDescent="0.3">
      <c r="A198" s="3">
        <v>1245</v>
      </c>
      <c r="B198" s="3">
        <v>551</v>
      </c>
      <c r="C198" s="3"/>
      <c r="D198" s="33" t="s">
        <v>182</v>
      </c>
      <c r="E198" s="5">
        <f>Private!R198</f>
        <v>-5630.380000000001</v>
      </c>
      <c r="F198" s="5">
        <f>Public!N198</f>
        <v>-20289.489999999998</v>
      </c>
      <c r="G198" s="5">
        <f t="shared" si="2"/>
        <v>-25919.87</v>
      </c>
    </row>
    <row r="199" spans="1:7" x14ac:dyDescent="0.3">
      <c r="A199" s="3">
        <v>1246</v>
      </c>
      <c r="B199" s="3">
        <v>552</v>
      </c>
      <c r="C199" s="3"/>
      <c r="D199" s="33" t="s">
        <v>183</v>
      </c>
      <c r="E199" s="5">
        <f>Private!R199</f>
        <v>-209940.38</v>
      </c>
      <c r="F199" s="5">
        <f>Public!N199</f>
        <v>-20730.46</v>
      </c>
      <c r="G199" s="5">
        <f t="shared" si="2"/>
        <v>-230670.84</v>
      </c>
    </row>
    <row r="200" spans="1:7" x14ac:dyDescent="0.3">
      <c r="A200" s="3">
        <v>1247</v>
      </c>
      <c r="B200" s="3">
        <v>553</v>
      </c>
      <c r="C200" s="3"/>
      <c r="D200" s="33" t="s">
        <v>184</v>
      </c>
      <c r="E200" s="5">
        <f>Private!R200</f>
        <v>-27227.15</v>
      </c>
      <c r="F200" s="5">
        <f>Public!N200</f>
        <v>-1490.68</v>
      </c>
      <c r="G200" s="5">
        <f t="shared" si="2"/>
        <v>-28717.83</v>
      </c>
    </row>
    <row r="201" spans="1:7" x14ac:dyDescent="0.3">
      <c r="A201" s="3">
        <v>1248</v>
      </c>
      <c r="B201" s="3">
        <v>554</v>
      </c>
      <c r="C201" s="3"/>
      <c r="D201" s="33" t="s">
        <v>185</v>
      </c>
      <c r="E201" s="5">
        <f>Private!R201</f>
        <v>-122232.05</v>
      </c>
      <c r="F201" s="5">
        <f>Public!N201</f>
        <v>-26726.260000000002</v>
      </c>
      <c r="G201" s="5">
        <f t="shared" si="2"/>
        <v>-148958.31</v>
      </c>
    </row>
    <row r="202" spans="1:7" x14ac:dyDescent="0.3">
      <c r="A202" s="3">
        <v>1249</v>
      </c>
      <c r="B202" s="3">
        <v>555</v>
      </c>
      <c r="C202" s="3"/>
      <c r="D202" s="33" t="s">
        <v>186</v>
      </c>
      <c r="E202" s="5">
        <f>Private!R202</f>
        <v>-1571.19</v>
      </c>
      <c r="F202" s="5">
        <f>Public!N202</f>
        <v>-33159.129999999997</v>
      </c>
      <c r="G202" s="5">
        <f t="shared" si="2"/>
        <v>-34730.32</v>
      </c>
    </row>
    <row r="203" spans="1:7" x14ac:dyDescent="0.3">
      <c r="A203" s="3">
        <v>1251</v>
      </c>
      <c r="B203" s="3">
        <v>557</v>
      </c>
      <c r="C203" s="3"/>
      <c r="D203" s="33" t="s">
        <v>187</v>
      </c>
      <c r="E203" s="5">
        <f>Private!R203</f>
        <v>-107264.26</v>
      </c>
      <c r="F203" s="5">
        <f>Public!N203</f>
        <v>-123943.77</v>
      </c>
      <c r="G203" s="5">
        <f t="shared" si="2"/>
        <v>-231208.03</v>
      </c>
    </row>
    <row r="204" spans="1:7" x14ac:dyDescent="0.3">
      <c r="A204" s="3">
        <v>1252</v>
      </c>
      <c r="B204" s="3">
        <v>558</v>
      </c>
      <c r="C204" s="3"/>
      <c r="D204" s="33" t="s">
        <v>188</v>
      </c>
      <c r="E204" s="5">
        <f>Private!R204</f>
        <v>0</v>
      </c>
      <c r="F204" s="5">
        <f>Public!N204</f>
        <v>-48161.49</v>
      </c>
      <c r="G204" s="5">
        <f t="shared" ref="G204:G259" si="3">SUM(E204:F204)</f>
        <v>-48161.49</v>
      </c>
    </row>
    <row r="205" spans="1:7" x14ac:dyDescent="0.3">
      <c r="A205" s="3">
        <v>1253</v>
      </c>
      <c r="B205" s="3">
        <v>559</v>
      </c>
      <c r="C205" s="3"/>
      <c r="D205" s="33" t="s">
        <v>189</v>
      </c>
      <c r="E205" s="5">
        <f>Private!R205</f>
        <v>0</v>
      </c>
      <c r="F205" s="5">
        <f>Public!N205</f>
        <v>0</v>
      </c>
      <c r="G205" s="5">
        <f t="shared" si="3"/>
        <v>0</v>
      </c>
    </row>
    <row r="206" spans="1:7" x14ac:dyDescent="0.3">
      <c r="A206" s="3">
        <v>1254</v>
      </c>
      <c r="B206" s="3">
        <v>560</v>
      </c>
      <c r="C206" s="3"/>
      <c r="D206" s="33" t="s">
        <v>190</v>
      </c>
      <c r="E206" s="5">
        <f>Private!R206</f>
        <v>-16971.55</v>
      </c>
      <c r="F206" s="5">
        <f>Public!N206</f>
        <v>-9195.93</v>
      </c>
      <c r="G206" s="5">
        <f t="shared" si="3"/>
        <v>-26167.48</v>
      </c>
    </row>
    <row r="207" spans="1:7" x14ac:dyDescent="0.3">
      <c r="A207" s="3">
        <v>1255</v>
      </c>
      <c r="B207" s="3">
        <v>561</v>
      </c>
      <c r="C207" s="3"/>
      <c r="D207" s="33" t="s">
        <v>191</v>
      </c>
      <c r="E207" s="5">
        <f>Private!R207</f>
        <v>-35500.89</v>
      </c>
      <c r="F207" s="5">
        <f>Public!N207</f>
        <v>-68156.78</v>
      </c>
      <c r="G207" s="5">
        <f t="shared" si="3"/>
        <v>-103657.67</v>
      </c>
    </row>
    <row r="208" spans="1:7" x14ac:dyDescent="0.3">
      <c r="A208" s="3">
        <v>1257</v>
      </c>
      <c r="B208" s="3">
        <v>563</v>
      </c>
      <c r="C208" s="3">
        <v>881</v>
      </c>
      <c r="D208" s="33" t="s">
        <v>192</v>
      </c>
      <c r="E208" s="5">
        <f>Private!R208</f>
        <v>-4315.09</v>
      </c>
      <c r="F208" s="5">
        <f>Public!N208</f>
        <v>0</v>
      </c>
      <c r="G208" s="5">
        <f t="shared" si="3"/>
        <v>-4315.09</v>
      </c>
    </row>
    <row r="209" spans="1:7" x14ac:dyDescent="0.3">
      <c r="A209" s="3">
        <v>1258</v>
      </c>
      <c r="B209" s="3">
        <v>564</v>
      </c>
      <c r="C209" s="3"/>
      <c r="D209" s="33" t="s">
        <v>193</v>
      </c>
      <c r="E209" s="5">
        <f>Private!R209</f>
        <v>0</v>
      </c>
      <c r="F209" s="5">
        <f>Public!N209</f>
        <v>-1746.33</v>
      </c>
      <c r="G209" s="5">
        <f t="shared" si="3"/>
        <v>-1746.33</v>
      </c>
    </row>
    <row r="210" spans="1:7" x14ac:dyDescent="0.3">
      <c r="A210" s="3">
        <v>1259</v>
      </c>
      <c r="B210" s="3">
        <v>565</v>
      </c>
      <c r="C210" s="3"/>
      <c r="D210" s="33" t="s">
        <v>194</v>
      </c>
      <c r="E210" s="5">
        <f>Private!R210</f>
        <v>0</v>
      </c>
      <c r="F210" s="5">
        <f>Public!N210</f>
        <v>0</v>
      </c>
      <c r="G210" s="5">
        <f t="shared" si="3"/>
        <v>0</v>
      </c>
    </row>
    <row r="211" spans="1:7" x14ac:dyDescent="0.3">
      <c r="A211" s="3">
        <v>1261</v>
      </c>
      <c r="B211" s="3">
        <v>568</v>
      </c>
      <c r="C211" s="3"/>
      <c r="D211" s="33" t="s">
        <v>195</v>
      </c>
      <c r="E211" s="5">
        <f>Private!R211</f>
        <v>0</v>
      </c>
      <c r="F211" s="5">
        <f>Public!N211</f>
        <v>-46228.52</v>
      </c>
      <c r="G211" s="5">
        <f t="shared" si="3"/>
        <v>-46228.52</v>
      </c>
    </row>
    <row r="212" spans="1:7" x14ac:dyDescent="0.3">
      <c r="A212" s="3">
        <v>1262</v>
      </c>
      <c r="B212" s="3">
        <v>570</v>
      </c>
      <c r="C212" s="3">
        <v>848</v>
      </c>
      <c r="D212" s="33" t="s">
        <v>196</v>
      </c>
      <c r="E212" s="5">
        <f>Private!R212</f>
        <v>0</v>
      </c>
      <c r="F212" s="5">
        <f>Public!N212</f>
        <v>-11157.810000000001</v>
      </c>
      <c r="G212" s="5">
        <f t="shared" si="3"/>
        <v>-11157.810000000001</v>
      </c>
    </row>
    <row r="213" spans="1:7" x14ac:dyDescent="0.3">
      <c r="A213" s="3">
        <v>1264</v>
      </c>
      <c r="B213" s="3">
        <v>572</v>
      </c>
      <c r="C213" s="3"/>
      <c r="D213" s="33" t="s">
        <v>197</v>
      </c>
      <c r="E213" s="5">
        <f>Private!R213</f>
        <v>-81557.279999999999</v>
      </c>
      <c r="F213" s="5">
        <f>Public!N213</f>
        <v>-438.23</v>
      </c>
      <c r="G213" s="5">
        <f t="shared" si="3"/>
        <v>-81995.509999999995</v>
      </c>
    </row>
    <row r="214" spans="1:7" x14ac:dyDescent="0.3">
      <c r="A214" s="3">
        <v>1265</v>
      </c>
      <c r="B214" s="3">
        <v>574</v>
      </c>
      <c r="C214" s="3"/>
      <c r="D214" s="33" t="s">
        <v>198</v>
      </c>
      <c r="E214" s="5">
        <f>Private!R214</f>
        <v>-41766.239999999998</v>
      </c>
      <c r="F214" s="5">
        <f>Public!N214</f>
        <v>-9810.24</v>
      </c>
      <c r="G214" s="5">
        <f t="shared" si="3"/>
        <v>-51576.479999999996</v>
      </c>
    </row>
    <row r="215" spans="1:7" x14ac:dyDescent="0.3">
      <c r="A215" s="3">
        <v>1266</v>
      </c>
      <c r="B215" s="3">
        <v>575</v>
      </c>
      <c r="C215" s="3"/>
      <c r="D215" s="33" t="s">
        <v>199</v>
      </c>
      <c r="E215" s="5">
        <f>Private!R215</f>
        <v>-79253.350000000006</v>
      </c>
      <c r="F215" s="5">
        <f>Public!N215</f>
        <v>0</v>
      </c>
      <c r="G215" s="5">
        <f t="shared" si="3"/>
        <v>-79253.350000000006</v>
      </c>
    </row>
    <row r="216" spans="1:7" x14ac:dyDescent="0.3">
      <c r="A216" s="3">
        <v>1267</v>
      </c>
      <c r="B216" s="3">
        <v>576</v>
      </c>
      <c r="C216" s="3">
        <v>891</v>
      </c>
      <c r="D216" s="33" t="s">
        <v>200</v>
      </c>
      <c r="E216" s="5">
        <f>Private!R216</f>
        <v>0</v>
      </c>
      <c r="F216" s="5">
        <f>Public!N216</f>
        <v>0</v>
      </c>
      <c r="G216" s="5">
        <f t="shared" si="3"/>
        <v>0</v>
      </c>
    </row>
    <row r="217" spans="1:7" x14ac:dyDescent="0.3">
      <c r="A217" s="3">
        <v>1270</v>
      </c>
      <c r="B217" s="3">
        <v>791</v>
      </c>
      <c r="C217" s="3"/>
      <c r="D217" s="33" t="s">
        <v>201</v>
      </c>
      <c r="E217" s="5">
        <f>Private!R217</f>
        <v>-18473.21</v>
      </c>
      <c r="F217" s="5">
        <f>Public!N217</f>
        <v>0</v>
      </c>
      <c r="G217" s="5">
        <f t="shared" si="3"/>
        <v>-18473.21</v>
      </c>
    </row>
    <row r="218" spans="1:7" x14ac:dyDescent="0.3">
      <c r="A218" s="3">
        <v>1271</v>
      </c>
      <c r="B218" s="3">
        <v>792</v>
      </c>
      <c r="C218" s="3"/>
      <c r="D218" s="33" t="s">
        <v>202</v>
      </c>
      <c r="E218" s="5">
        <f>Private!R218</f>
        <v>0</v>
      </c>
      <c r="F218" s="5">
        <f>Public!N218</f>
        <v>-41321.689999999995</v>
      </c>
      <c r="G218" s="5">
        <f t="shared" si="3"/>
        <v>-41321.689999999995</v>
      </c>
    </row>
    <row r="219" spans="1:7" x14ac:dyDescent="0.3">
      <c r="A219" s="3">
        <v>1272</v>
      </c>
      <c r="B219" s="3">
        <v>793</v>
      </c>
      <c r="C219" s="3"/>
      <c r="D219" s="33" t="s">
        <v>203</v>
      </c>
      <c r="E219" s="5">
        <f>Private!R219</f>
        <v>0</v>
      </c>
      <c r="F219" s="5">
        <f>Public!N219</f>
        <v>-30009.31</v>
      </c>
      <c r="G219" s="5">
        <f t="shared" si="3"/>
        <v>-30009.31</v>
      </c>
    </row>
    <row r="220" spans="1:7" x14ac:dyDescent="0.3">
      <c r="A220" s="3">
        <v>3152</v>
      </c>
      <c r="B220" s="3">
        <v>801</v>
      </c>
      <c r="C220" s="3"/>
      <c r="D220" s="33" t="s">
        <v>204</v>
      </c>
      <c r="E220" s="5">
        <f>Private!R220</f>
        <v>-345741.08999999997</v>
      </c>
      <c r="F220" s="5">
        <f>Public!N220</f>
        <v>-69.95</v>
      </c>
      <c r="G220" s="5">
        <f t="shared" si="3"/>
        <v>-345811.04</v>
      </c>
    </row>
    <row r="221" spans="1:7" x14ac:dyDescent="0.3">
      <c r="A221" s="3">
        <v>3156</v>
      </c>
      <c r="B221" s="3">
        <v>802</v>
      </c>
      <c r="C221" s="3"/>
      <c r="D221" s="33" t="s">
        <v>205</v>
      </c>
      <c r="E221" s="5">
        <f>Private!R221</f>
        <v>-146314.48000000001</v>
      </c>
      <c r="F221" s="5">
        <f>Public!N221</f>
        <v>-26662.86</v>
      </c>
      <c r="G221" s="5">
        <f t="shared" si="3"/>
        <v>-172977.34000000003</v>
      </c>
    </row>
    <row r="222" spans="1:7" x14ac:dyDescent="0.3">
      <c r="A222" s="3">
        <v>3157</v>
      </c>
      <c r="B222" s="3">
        <v>804</v>
      </c>
      <c r="C222" s="3"/>
      <c r="D222" s="33" t="s">
        <v>206</v>
      </c>
      <c r="E222" s="5">
        <f>Private!R222</f>
        <v>-170424.28</v>
      </c>
      <c r="F222" s="5">
        <f>Public!N222</f>
        <v>-25354.770000000004</v>
      </c>
      <c r="G222" s="5">
        <f t="shared" si="3"/>
        <v>-195779.05</v>
      </c>
    </row>
    <row r="223" spans="1:7" x14ac:dyDescent="0.3">
      <c r="A223" s="3">
        <v>3158</v>
      </c>
      <c r="B223" s="3">
        <v>805</v>
      </c>
      <c r="C223" s="3"/>
      <c r="D223" s="33" t="s">
        <v>207</v>
      </c>
      <c r="E223" s="5">
        <f>Private!R223</f>
        <v>-40850.93</v>
      </c>
      <c r="F223" s="5">
        <f>Public!N223</f>
        <v>-12</v>
      </c>
      <c r="G223" s="5">
        <f t="shared" si="3"/>
        <v>-40862.93</v>
      </c>
    </row>
    <row r="224" spans="1:7" x14ac:dyDescent="0.3">
      <c r="A224" s="3">
        <v>3206</v>
      </c>
      <c r="B224" s="3">
        <v>809</v>
      </c>
      <c r="C224" s="3"/>
      <c r="D224" s="33" t="s">
        <v>208</v>
      </c>
      <c r="E224" s="5">
        <f>Private!R224</f>
        <v>-151816.1</v>
      </c>
      <c r="F224" s="5">
        <f>Public!N224</f>
        <v>-83071.320000000007</v>
      </c>
      <c r="G224" s="5">
        <f t="shared" si="3"/>
        <v>-234887.42</v>
      </c>
    </row>
    <row r="225" spans="1:7" x14ac:dyDescent="0.3">
      <c r="A225" s="3">
        <v>3159</v>
      </c>
      <c r="B225" s="3">
        <v>810</v>
      </c>
      <c r="C225" s="3"/>
      <c r="D225" s="33" t="s">
        <v>209</v>
      </c>
      <c r="E225" s="5">
        <f>Private!R225</f>
        <v>-96792.780000000013</v>
      </c>
      <c r="F225" s="5">
        <f>Public!N225</f>
        <v>-148050.4</v>
      </c>
      <c r="G225" s="5">
        <f t="shared" si="3"/>
        <v>-244843.18</v>
      </c>
    </row>
    <row r="226" spans="1:7" x14ac:dyDescent="0.3">
      <c r="A226" s="3">
        <v>3160</v>
      </c>
      <c r="B226" s="3">
        <v>812</v>
      </c>
      <c r="C226" s="3"/>
      <c r="D226" s="33" t="s">
        <v>210</v>
      </c>
      <c r="E226" s="5">
        <f>Private!R226</f>
        <v>-58364.649999999994</v>
      </c>
      <c r="F226" s="5">
        <f>Public!N226</f>
        <v>-6117.87</v>
      </c>
      <c r="G226" s="5">
        <f t="shared" si="3"/>
        <v>-64482.52</v>
      </c>
    </row>
    <row r="227" spans="1:7" x14ac:dyDescent="0.3">
      <c r="A227" s="3">
        <v>3161</v>
      </c>
      <c r="B227" s="3">
        <v>813</v>
      </c>
      <c r="C227" s="3"/>
      <c r="D227" s="33" t="s">
        <v>211</v>
      </c>
      <c r="E227" s="5">
        <f>Private!R227</f>
        <v>-108612.34000000001</v>
      </c>
      <c r="F227" s="5">
        <f>Public!N227</f>
        <v>-20806.080000000002</v>
      </c>
      <c r="G227" s="5">
        <f t="shared" si="3"/>
        <v>-129418.42000000001</v>
      </c>
    </row>
    <row r="228" spans="1:7" x14ac:dyDescent="0.3">
      <c r="A228" s="3">
        <v>3162</v>
      </c>
      <c r="B228" s="3">
        <v>814</v>
      </c>
      <c r="C228" s="3"/>
      <c r="D228" s="33" t="s">
        <v>212</v>
      </c>
      <c r="E228" s="5">
        <f>Private!R228</f>
        <v>-66500.78</v>
      </c>
      <c r="F228" s="5">
        <f>Public!N228</f>
        <v>-21906.44</v>
      </c>
      <c r="G228" s="5">
        <f t="shared" si="3"/>
        <v>-88407.22</v>
      </c>
    </row>
    <row r="229" spans="1:7" x14ac:dyDescent="0.3">
      <c r="A229" s="3">
        <v>3163</v>
      </c>
      <c r="B229" s="3">
        <v>816</v>
      </c>
      <c r="C229" s="3"/>
      <c r="D229" s="33" t="s">
        <v>213</v>
      </c>
      <c r="E229" s="5">
        <f>Private!R229</f>
        <v>-164011.40000000002</v>
      </c>
      <c r="F229" s="5">
        <f>Public!N229</f>
        <v>-1868.48</v>
      </c>
      <c r="G229" s="5">
        <f t="shared" si="3"/>
        <v>-165879.88000000003</v>
      </c>
    </row>
    <row r="230" spans="1:7" x14ac:dyDescent="0.3">
      <c r="A230" s="3">
        <v>3164</v>
      </c>
      <c r="B230" s="3">
        <v>818</v>
      </c>
      <c r="C230" s="3"/>
      <c r="D230" s="33" t="s">
        <v>214</v>
      </c>
      <c r="E230" s="5">
        <f>Private!R230</f>
        <v>-18215.419999999998</v>
      </c>
      <c r="F230" s="5">
        <f>Public!N230</f>
        <v>-182.27</v>
      </c>
      <c r="G230" s="5">
        <f t="shared" si="3"/>
        <v>-18397.689999999999</v>
      </c>
    </row>
    <row r="231" spans="1:7" x14ac:dyDescent="0.3">
      <c r="A231" s="3">
        <v>3165</v>
      </c>
      <c r="B231" s="3">
        <v>819</v>
      </c>
      <c r="C231" s="3"/>
      <c r="D231" s="33" t="s">
        <v>215</v>
      </c>
      <c r="E231" s="5">
        <f>Private!R231</f>
        <v>-106859.49</v>
      </c>
      <c r="F231" s="5">
        <f>Public!N231</f>
        <v>-11236.710000000003</v>
      </c>
      <c r="G231" s="5">
        <f t="shared" si="3"/>
        <v>-118096.20000000001</v>
      </c>
    </row>
    <row r="232" spans="1:7" x14ac:dyDescent="0.3">
      <c r="A232" s="3">
        <v>3166</v>
      </c>
      <c r="B232" s="3">
        <v>820</v>
      </c>
      <c r="C232" s="3"/>
      <c r="D232" s="33" t="s">
        <v>216</v>
      </c>
      <c r="E232" s="5">
        <f>Private!R232</f>
        <v>-33244.840000000004</v>
      </c>
      <c r="F232" s="5">
        <f>Public!N232</f>
        <v>-28581.519999999993</v>
      </c>
      <c r="G232" s="5">
        <f t="shared" si="3"/>
        <v>-61826.36</v>
      </c>
    </row>
    <row r="233" spans="1:7" x14ac:dyDescent="0.3">
      <c r="A233" s="3">
        <v>3167</v>
      </c>
      <c r="B233" s="3">
        <v>821</v>
      </c>
      <c r="C233" s="3"/>
      <c r="D233" s="33" t="s">
        <v>217</v>
      </c>
      <c r="E233" s="5">
        <f>Private!R233</f>
        <v>-20064.13</v>
      </c>
      <c r="F233" s="5">
        <f>Public!N233</f>
        <v>-30638.79</v>
      </c>
      <c r="G233" s="5">
        <f t="shared" si="3"/>
        <v>-50702.92</v>
      </c>
    </row>
    <row r="234" spans="1:7" x14ac:dyDescent="0.3">
      <c r="A234" s="3">
        <v>3217</v>
      </c>
      <c r="B234" s="3">
        <v>822</v>
      </c>
      <c r="C234" s="3"/>
      <c r="D234" s="33" t="s">
        <v>218</v>
      </c>
      <c r="E234" s="5">
        <f>Private!R234</f>
        <v>-28487.070000000003</v>
      </c>
      <c r="F234" s="5">
        <f>Public!N234</f>
        <v>-9110.0300000000007</v>
      </c>
      <c r="G234" s="5">
        <f t="shared" si="3"/>
        <v>-37597.100000000006</v>
      </c>
    </row>
    <row r="235" spans="1:7" x14ac:dyDescent="0.3">
      <c r="A235" s="3">
        <v>3168</v>
      </c>
      <c r="B235" s="3">
        <v>823</v>
      </c>
      <c r="C235" s="3"/>
      <c r="D235" s="33" t="s">
        <v>219</v>
      </c>
      <c r="E235" s="5">
        <f>Private!R235</f>
        <v>-1956.67</v>
      </c>
      <c r="F235" s="5">
        <f>Public!N235</f>
        <v>-10532.88</v>
      </c>
      <c r="G235" s="5">
        <f t="shared" si="3"/>
        <v>-12489.55</v>
      </c>
    </row>
    <row r="236" spans="1:7" x14ac:dyDescent="0.3">
      <c r="A236" s="3">
        <v>3169</v>
      </c>
      <c r="B236" s="3">
        <v>824</v>
      </c>
      <c r="C236" s="3"/>
      <c r="D236" s="33" t="s">
        <v>220</v>
      </c>
      <c r="E236" s="5">
        <f>Private!R236</f>
        <v>0</v>
      </c>
      <c r="F236" s="5">
        <f>Public!N236</f>
        <v>0</v>
      </c>
      <c r="G236" s="5">
        <f t="shared" si="3"/>
        <v>0</v>
      </c>
    </row>
    <row r="237" spans="1:7" x14ac:dyDescent="0.3">
      <c r="A237" s="3">
        <v>3170</v>
      </c>
      <c r="B237" s="3">
        <v>825</v>
      </c>
      <c r="C237" s="3"/>
      <c r="D237" s="33" t="s">
        <v>221</v>
      </c>
      <c r="E237" s="5">
        <f>Private!R237</f>
        <v>-44044.99</v>
      </c>
      <c r="F237" s="5">
        <f>Public!N237</f>
        <v>-44868.72</v>
      </c>
      <c r="G237" s="5">
        <f t="shared" si="3"/>
        <v>-88913.709999999992</v>
      </c>
    </row>
    <row r="238" spans="1:7" x14ac:dyDescent="0.3">
      <c r="A238" s="3">
        <v>3171</v>
      </c>
      <c r="B238" s="3">
        <v>826</v>
      </c>
      <c r="C238" s="3"/>
      <c r="D238" s="33" t="s">
        <v>222</v>
      </c>
      <c r="E238" s="5">
        <f>Private!R238</f>
        <v>0</v>
      </c>
      <c r="F238" s="5">
        <f>Public!N238</f>
        <v>0</v>
      </c>
      <c r="G238" s="5">
        <f t="shared" si="3"/>
        <v>0</v>
      </c>
    </row>
    <row r="239" spans="1:7" x14ac:dyDescent="0.3">
      <c r="A239" s="3">
        <v>3172</v>
      </c>
      <c r="B239" s="3">
        <v>834</v>
      </c>
      <c r="C239" s="3"/>
      <c r="D239" s="33" t="s">
        <v>223</v>
      </c>
      <c r="E239" s="5">
        <f>Private!R239</f>
        <v>-67648.639999999999</v>
      </c>
      <c r="F239" s="5">
        <f>Public!N239</f>
        <v>0</v>
      </c>
      <c r="G239" s="5">
        <f t="shared" si="3"/>
        <v>-67648.639999999999</v>
      </c>
    </row>
    <row r="240" spans="1:7" x14ac:dyDescent="0.3">
      <c r="A240" s="3">
        <v>3173</v>
      </c>
      <c r="B240" s="3">
        <v>838</v>
      </c>
      <c r="C240" s="3"/>
      <c r="D240" s="33" t="s">
        <v>224</v>
      </c>
      <c r="E240" s="5">
        <f>Private!R240</f>
        <v>-2528.66</v>
      </c>
      <c r="F240" s="5">
        <f>Public!N240</f>
        <v>0</v>
      </c>
      <c r="G240" s="5">
        <f t="shared" si="3"/>
        <v>-2528.66</v>
      </c>
    </row>
    <row r="241" spans="1:7" x14ac:dyDescent="0.3">
      <c r="A241" s="3">
        <v>3174</v>
      </c>
      <c r="B241" s="3">
        <v>839</v>
      </c>
      <c r="C241" s="3"/>
      <c r="D241" s="33" t="s">
        <v>225</v>
      </c>
      <c r="E241" s="5">
        <f>Private!R241</f>
        <v>0</v>
      </c>
      <c r="F241" s="5">
        <f>Public!N241</f>
        <v>-19925.670000000002</v>
      </c>
      <c r="G241" s="5">
        <f t="shared" si="3"/>
        <v>-19925.670000000002</v>
      </c>
    </row>
    <row r="242" spans="1:7" x14ac:dyDescent="0.3">
      <c r="A242" s="3">
        <v>3199</v>
      </c>
      <c r="B242" s="3">
        <v>850</v>
      </c>
      <c r="C242" s="3"/>
      <c r="D242" s="33" t="s">
        <v>226</v>
      </c>
      <c r="E242" s="5">
        <f>Private!R242</f>
        <v>0</v>
      </c>
      <c r="F242" s="5">
        <f>Public!N242</f>
        <v>-7555.52</v>
      </c>
      <c r="G242" s="5">
        <f t="shared" si="3"/>
        <v>-7555.52</v>
      </c>
    </row>
    <row r="243" spans="1:7" x14ac:dyDescent="0.3">
      <c r="A243" s="3">
        <v>3175</v>
      </c>
      <c r="B243" s="3">
        <v>867</v>
      </c>
      <c r="C243" s="3"/>
      <c r="D243" s="33" t="s">
        <v>227</v>
      </c>
      <c r="E243" s="5">
        <f>Private!R243</f>
        <v>-1369.4</v>
      </c>
      <c r="F243" s="5">
        <f>Public!N243</f>
        <v>-11670.9</v>
      </c>
      <c r="G243" s="5">
        <f t="shared" si="3"/>
        <v>-13040.3</v>
      </c>
    </row>
    <row r="244" spans="1:7" x14ac:dyDescent="0.3">
      <c r="A244" s="3">
        <v>3241</v>
      </c>
      <c r="B244" s="3">
        <v>871</v>
      </c>
      <c r="C244" s="3"/>
      <c r="D244" s="33" t="s">
        <v>258</v>
      </c>
      <c r="E244" s="5">
        <f>Private!R244</f>
        <v>-19987.82</v>
      </c>
      <c r="F244" s="5">
        <f>Public!N244</f>
        <v>-73081.64</v>
      </c>
      <c r="G244" s="5">
        <f t="shared" si="3"/>
        <v>-93069.459999999992</v>
      </c>
    </row>
    <row r="245" spans="1:7" x14ac:dyDescent="0.3">
      <c r="A245" s="3">
        <v>3198</v>
      </c>
      <c r="B245" s="3">
        <v>873</v>
      </c>
      <c r="C245" s="3"/>
      <c r="D245" s="33" t="s">
        <v>228</v>
      </c>
      <c r="E245" s="5">
        <f>Private!R245</f>
        <v>-45111.47</v>
      </c>
      <c r="F245" s="5">
        <f>Public!N245</f>
        <v>-44216.100000000006</v>
      </c>
      <c r="G245" s="5">
        <f t="shared" si="3"/>
        <v>-89327.57</v>
      </c>
    </row>
    <row r="246" spans="1:7" x14ac:dyDescent="0.3">
      <c r="A246" s="3">
        <v>3184</v>
      </c>
      <c r="B246" s="3">
        <v>878</v>
      </c>
      <c r="C246" s="3"/>
      <c r="D246" s="33" t="s">
        <v>229</v>
      </c>
      <c r="E246" s="5">
        <f>Private!R246</f>
        <v>0</v>
      </c>
      <c r="F246" s="5">
        <f>Public!N246</f>
        <v>0</v>
      </c>
      <c r="G246" s="5">
        <f t="shared" si="3"/>
        <v>0</v>
      </c>
    </row>
    <row r="247" spans="1:7" x14ac:dyDescent="0.3">
      <c r="A247" s="3">
        <v>1281</v>
      </c>
      <c r="B247" s="3">
        <v>903</v>
      </c>
      <c r="C247" s="3">
        <v>898</v>
      </c>
      <c r="D247" s="33" t="s">
        <v>230</v>
      </c>
      <c r="E247" s="5">
        <f>Private!R247</f>
        <v>0</v>
      </c>
      <c r="F247" s="5">
        <f>Public!N247</f>
        <v>0</v>
      </c>
      <c r="G247" s="5">
        <f t="shared" si="3"/>
        <v>0</v>
      </c>
    </row>
    <row r="248" spans="1:7" x14ac:dyDescent="0.3">
      <c r="A248" s="3">
        <v>1283</v>
      </c>
      <c r="B248" s="3">
        <v>907</v>
      </c>
      <c r="C248" s="3">
        <v>891</v>
      </c>
      <c r="D248" s="33" t="s">
        <v>231</v>
      </c>
      <c r="E248" s="5">
        <f>Private!R248</f>
        <v>-32.46</v>
      </c>
      <c r="F248" s="5">
        <f>Public!N248</f>
        <v>0</v>
      </c>
      <c r="G248" s="5">
        <f t="shared" si="3"/>
        <v>-32.46</v>
      </c>
    </row>
    <row r="249" spans="1:7" x14ac:dyDescent="0.3">
      <c r="A249" s="3">
        <v>1284</v>
      </c>
      <c r="B249" s="3">
        <v>908</v>
      </c>
      <c r="C249" s="3">
        <v>881</v>
      </c>
      <c r="D249" s="33" t="s">
        <v>232</v>
      </c>
      <c r="E249" s="5">
        <f>Private!R249</f>
        <v>-5635.63</v>
      </c>
      <c r="F249" s="5">
        <f>Public!N249</f>
        <v>0</v>
      </c>
      <c r="G249" s="5">
        <f t="shared" si="3"/>
        <v>-5635.63</v>
      </c>
    </row>
    <row r="250" spans="1:7" x14ac:dyDescent="0.3">
      <c r="A250" s="3">
        <v>1288</v>
      </c>
      <c r="B250" s="3">
        <v>912</v>
      </c>
      <c r="C250" s="3">
        <v>890</v>
      </c>
      <c r="D250" s="33" t="s">
        <v>233</v>
      </c>
      <c r="E250" s="5">
        <f>Private!R250</f>
        <v>0</v>
      </c>
      <c r="F250" s="5">
        <f>Public!N250</f>
        <v>-26718.400000000001</v>
      </c>
      <c r="G250" s="5">
        <f t="shared" si="3"/>
        <v>-26718.400000000001</v>
      </c>
    </row>
    <row r="251" spans="1:7" x14ac:dyDescent="0.3">
      <c r="A251" s="3">
        <v>1289</v>
      </c>
      <c r="B251" s="3">
        <v>913</v>
      </c>
      <c r="C251" s="3"/>
      <c r="D251" s="33" t="s">
        <v>234</v>
      </c>
      <c r="E251" s="5">
        <f>Private!R251</f>
        <v>0</v>
      </c>
      <c r="F251" s="5">
        <f>Public!N251</f>
        <v>0</v>
      </c>
      <c r="G251" s="5">
        <f t="shared" si="3"/>
        <v>0</v>
      </c>
    </row>
    <row r="252" spans="1:7" x14ac:dyDescent="0.3">
      <c r="A252" s="3">
        <v>1290</v>
      </c>
      <c r="B252" s="3">
        <v>914</v>
      </c>
      <c r="C252" s="3">
        <v>893</v>
      </c>
      <c r="D252" s="33" t="s">
        <v>235</v>
      </c>
      <c r="E252" s="5">
        <f>Private!R252</f>
        <v>0</v>
      </c>
      <c r="F252" s="5">
        <f>Public!N252</f>
        <v>0</v>
      </c>
      <c r="G252" s="5">
        <f t="shared" si="3"/>
        <v>0</v>
      </c>
    </row>
    <row r="253" spans="1:7" x14ac:dyDescent="0.3">
      <c r="A253" s="3">
        <v>1292</v>
      </c>
      <c r="B253" s="3">
        <v>917</v>
      </c>
      <c r="C253" s="3"/>
      <c r="D253" s="33" t="s">
        <v>236</v>
      </c>
      <c r="E253" s="5">
        <f>Private!R253</f>
        <v>-7417.75</v>
      </c>
      <c r="F253" s="5">
        <f>Public!N253</f>
        <v>0</v>
      </c>
      <c r="G253" s="5">
        <f t="shared" si="3"/>
        <v>-7417.75</v>
      </c>
    </row>
    <row r="254" spans="1:7" x14ac:dyDescent="0.3">
      <c r="A254" s="3">
        <v>1293</v>
      </c>
      <c r="B254" s="3">
        <v>918</v>
      </c>
      <c r="C254" s="3"/>
      <c r="D254" s="33" t="s">
        <v>237</v>
      </c>
      <c r="E254" s="5">
        <f>Private!R254</f>
        <v>-23966.44</v>
      </c>
      <c r="F254" s="5">
        <f>Public!N254</f>
        <v>-6362.1</v>
      </c>
      <c r="G254" s="5">
        <f t="shared" si="3"/>
        <v>-30328.54</v>
      </c>
    </row>
    <row r="255" spans="1:7" x14ac:dyDescent="0.3">
      <c r="A255" s="3">
        <v>1294</v>
      </c>
      <c r="B255" s="3">
        <v>919</v>
      </c>
      <c r="C255" s="3"/>
      <c r="D255" s="33" t="s">
        <v>238</v>
      </c>
      <c r="E255" s="5">
        <f>Private!R255</f>
        <v>-6290.2</v>
      </c>
      <c r="F255" s="5">
        <f>Public!N255</f>
        <v>-1057.28</v>
      </c>
      <c r="G255" s="5">
        <f t="shared" si="3"/>
        <v>-7347.48</v>
      </c>
    </row>
    <row r="256" spans="1:7" x14ac:dyDescent="0.3">
      <c r="A256" s="14">
        <v>3234</v>
      </c>
      <c r="B256" s="14"/>
      <c r="C256" s="14"/>
      <c r="D256" s="39" t="s">
        <v>273</v>
      </c>
      <c r="E256" s="5">
        <f>Private!R256</f>
        <v>-16582.64</v>
      </c>
      <c r="F256" s="5"/>
      <c r="G256" s="5">
        <f t="shared" si="3"/>
        <v>-16582.64</v>
      </c>
    </row>
    <row r="257" spans="1:7" x14ac:dyDescent="0.3">
      <c r="A257" s="14">
        <v>3245</v>
      </c>
      <c r="B257" s="14"/>
      <c r="C257" s="14"/>
      <c r="D257" s="39" t="s">
        <v>287</v>
      </c>
      <c r="E257" s="5">
        <f>Private!R257</f>
        <v>-24310.7</v>
      </c>
      <c r="F257" s="5"/>
      <c r="G257" s="5">
        <f t="shared" si="3"/>
        <v>-24310.7</v>
      </c>
    </row>
    <row r="258" spans="1:7" x14ac:dyDescent="0.3">
      <c r="A258" s="14">
        <v>3237</v>
      </c>
      <c r="B258" s="14"/>
      <c r="C258" s="14"/>
      <c r="D258" s="39" t="s">
        <v>293</v>
      </c>
      <c r="E258" s="5">
        <f>Private!R258</f>
        <v>-357.93</v>
      </c>
      <c r="F258" s="5"/>
      <c r="G258" s="5">
        <f t="shared" si="3"/>
        <v>-357.93</v>
      </c>
    </row>
    <row r="259" spans="1:7" x14ac:dyDescent="0.3">
      <c r="A259" s="14">
        <v>3233</v>
      </c>
      <c r="B259" s="14"/>
      <c r="C259" s="14"/>
      <c r="D259" s="39" t="s">
        <v>288</v>
      </c>
      <c r="E259" s="5"/>
      <c r="F259" s="5">
        <f>Public!N256</f>
        <v>-12020.87</v>
      </c>
      <c r="G259" s="5">
        <f t="shared" si="3"/>
        <v>-12020.87</v>
      </c>
    </row>
    <row r="260" spans="1:7" s="7" customFormat="1" x14ac:dyDescent="0.3">
      <c r="D260" s="19" t="s">
        <v>280</v>
      </c>
      <c r="E260" s="20">
        <f>SUM(E8:E259)</f>
        <v>-6652396.120000001</v>
      </c>
      <c r="F260" s="20">
        <f>SUM(F8:F259)</f>
        <v>-3528338.7199999997</v>
      </c>
      <c r="G260" s="20">
        <f>SUM(G8:G259)</f>
        <v>-10180734.840000004</v>
      </c>
    </row>
  </sheetData>
  <pageMargins left="0.7" right="0.7" top="0.75" bottom="0.75" header="0.3" footer="0.3"/>
  <ignoredErrors>
    <ignoredError sqref="F8:F255 F259:F260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2016-05-17T14:28:04Z</cp:lastPrinted>
  <dcterms:created xsi:type="dcterms:W3CDTF">2013-06-25T11:20:00Z</dcterms:created>
  <dcterms:modified xsi:type="dcterms:W3CDTF">2017-05-10T17:26:47Z</dcterms:modified>
</cp:coreProperties>
</file>