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PA\ED281\FY22\MaineCare Seed\"/>
    </mc:Choice>
  </mc:AlternateContent>
  <xr:revisionPtr revIDLastSave="0" documentId="13_ncr:1_{84D09CEB-6F2A-475D-B3BB-A2CBECEA6A9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rivate" sheetId="1" r:id="rId1"/>
    <sheet name="Public" sheetId="2" r:id="rId2"/>
    <sheet name="Priv and Public" sheetId="3" r:id="rId3"/>
  </sheets>
  <definedNames>
    <definedName name="_xlnm._FilterDatabase" localSheetId="0" hidden="1">Private!$A$1:$A$6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3" i="2" l="1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A273" i="2"/>
  <c r="F273" i="2" l="1"/>
  <c r="G273" i="2"/>
  <c r="H273" i="2"/>
  <c r="E273" i="2"/>
  <c r="J273" i="2" s="1"/>
  <c r="K68" i="1" l="1"/>
  <c r="D68" i="3" s="1"/>
  <c r="K69" i="1"/>
  <c r="D69" i="3" s="1"/>
  <c r="K70" i="1"/>
  <c r="D70" i="3" s="1"/>
  <c r="K71" i="1"/>
  <c r="D71" i="3" s="1"/>
  <c r="E264" i="3"/>
  <c r="A273" i="1" l="1"/>
  <c r="K272" i="1"/>
  <c r="D272" i="3" s="1"/>
  <c r="K271" i="1"/>
  <c r="D271" i="3" s="1"/>
  <c r="K270" i="1"/>
  <c r="D270" i="3" s="1"/>
  <c r="K269" i="1"/>
  <c r="D269" i="3" s="1"/>
  <c r="K268" i="1"/>
  <c r="D268" i="3" s="1"/>
  <c r="K267" i="1"/>
  <c r="D267" i="3" s="1"/>
  <c r="K266" i="1"/>
  <c r="D266" i="3" s="1"/>
  <c r="K265" i="1"/>
  <c r="D265" i="3" s="1"/>
  <c r="K264" i="1"/>
  <c r="D264" i="3" s="1"/>
  <c r="K263" i="1"/>
  <c r="D263" i="3" s="1"/>
  <c r="K262" i="1"/>
  <c r="D262" i="3" s="1"/>
  <c r="K261" i="1"/>
  <c r="D261" i="3" s="1"/>
  <c r="K260" i="1"/>
  <c r="D260" i="3" s="1"/>
  <c r="K259" i="1"/>
  <c r="D259" i="3" s="1"/>
  <c r="K258" i="1"/>
  <c r="D258" i="3" s="1"/>
  <c r="K257" i="1"/>
  <c r="D257" i="3" s="1"/>
  <c r="K256" i="1"/>
  <c r="D256" i="3" s="1"/>
  <c r="K255" i="1"/>
  <c r="D255" i="3" s="1"/>
  <c r="K254" i="1"/>
  <c r="D254" i="3" s="1"/>
  <c r="K253" i="1"/>
  <c r="D253" i="3" s="1"/>
  <c r="K252" i="1"/>
  <c r="D252" i="3" s="1"/>
  <c r="K251" i="1"/>
  <c r="D251" i="3" s="1"/>
  <c r="K250" i="1"/>
  <c r="D250" i="3" s="1"/>
  <c r="K249" i="1"/>
  <c r="D249" i="3" s="1"/>
  <c r="K248" i="1"/>
  <c r="D248" i="3" s="1"/>
  <c r="K247" i="1"/>
  <c r="D247" i="3" s="1"/>
  <c r="K246" i="1"/>
  <c r="D246" i="3" s="1"/>
  <c r="K245" i="1"/>
  <c r="D245" i="3" s="1"/>
  <c r="K243" i="1"/>
  <c r="D243" i="3" s="1"/>
  <c r="K242" i="1"/>
  <c r="D242" i="3" s="1"/>
  <c r="K241" i="1"/>
  <c r="D241" i="3" s="1"/>
  <c r="K240" i="1"/>
  <c r="D240" i="3" s="1"/>
  <c r="K118" i="1"/>
  <c r="D118" i="3" s="1"/>
  <c r="K239" i="1"/>
  <c r="D239" i="3" s="1"/>
  <c r="K238" i="1"/>
  <c r="D238" i="3" s="1"/>
  <c r="K237" i="1"/>
  <c r="D237" i="3" s="1"/>
  <c r="K236" i="1"/>
  <c r="D236" i="3" s="1"/>
  <c r="K235" i="1"/>
  <c r="D235" i="3" s="1"/>
  <c r="K234" i="1"/>
  <c r="D234" i="3" s="1"/>
  <c r="K244" i="1"/>
  <c r="D244" i="3" s="1"/>
  <c r="K233" i="1"/>
  <c r="D233" i="3" s="1"/>
  <c r="K232" i="1"/>
  <c r="D232" i="3" s="1"/>
  <c r="K231" i="1"/>
  <c r="D231" i="3" s="1"/>
  <c r="K230" i="1"/>
  <c r="D230" i="3" s="1"/>
  <c r="K229" i="1"/>
  <c r="D229" i="3" s="1"/>
  <c r="K228" i="1"/>
  <c r="D228" i="3" s="1"/>
  <c r="K227" i="1"/>
  <c r="D227" i="3" s="1"/>
  <c r="K226" i="1"/>
  <c r="D226" i="3" s="1"/>
  <c r="K225" i="1"/>
  <c r="D225" i="3" s="1"/>
  <c r="K224" i="1"/>
  <c r="D224" i="3" s="1"/>
  <c r="K223" i="1"/>
  <c r="D223" i="3" s="1"/>
  <c r="K222" i="1"/>
  <c r="D222" i="3" s="1"/>
  <c r="K221" i="1"/>
  <c r="D221" i="3" s="1"/>
  <c r="K220" i="1"/>
  <c r="D220" i="3" s="1"/>
  <c r="K219" i="1"/>
  <c r="D219" i="3" s="1"/>
  <c r="K218" i="1"/>
  <c r="D218" i="3" s="1"/>
  <c r="K217" i="1"/>
  <c r="D217" i="3" s="1"/>
  <c r="K216" i="1"/>
  <c r="D216" i="3" s="1"/>
  <c r="K215" i="1"/>
  <c r="D215" i="3" s="1"/>
  <c r="K214" i="1"/>
  <c r="D214" i="3" s="1"/>
  <c r="K213" i="1"/>
  <c r="D213" i="3" s="1"/>
  <c r="K212" i="1"/>
  <c r="D212" i="3" s="1"/>
  <c r="K211" i="1"/>
  <c r="D211" i="3" s="1"/>
  <c r="K210" i="1"/>
  <c r="D210" i="3" s="1"/>
  <c r="K209" i="1"/>
  <c r="D209" i="3" s="1"/>
  <c r="K208" i="1"/>
  <c r="D208" i="3" s="1"/>
  <c r="K207" i="1"/>
  <c r="D207" i="3" s="1"/>
  <c r="K206" i="1"/>
  <c r="D206" i="3" s="1"/>
  <c r="K205" i="1"/>
  <c r="D205" i="3" s="1"/>
  <c r="K204" i="1"/>
  <c r="D204" i="3" s="1"/>
  <c r="K203" i="1"/>
  <c r="D203" i="3" s="1"/>
  <c r="K202" i="1"/>
  <c r="D202" i="3" s="1"/>
  <c r="K201" i="1"/>
  <c r="D201" i="3" s="1"/>
  <c r="K200" i="1"/>
  <c r="D200" i="3" s="1"/>
  <c r="K199" i="1"/>
  <c r="D199" i="3" s="1"/>
  <c r="K198" i="1"/>
  <c r="D198" i="3" s="1"/>
  <c r="K197" i="1"/>
  <c r="D197" i="3" s="1"/>
  <c r="K196" i="1"/>
  <c r="D196" i="3" s="1"/>
  <c r="K195" i="1"/>
  <c r="D195" i="3" s="1"/>
  <c r="K194" i="1"/>
  <c r="D194" i="3" s="1"/>
  <c r="K193" i="1"/>
  <c r="D193" i="3" s="1"/>
  <c r="K192" i="1"/>
  <c r="D192" i="3" s="1"/>
  <c r="K191" i="1"/>
  <c r="D191" i="3" s="1"/>
  <c r="K190" i="1"/>
  <c r="D190" i="3" s="1"/>
  <c r="K189" i="1"/>
  <c r="D189" i="3" s="1"/>
  <c r="K188" i="1"/>
  <c r="D188" i="3" s="1"/>
  <c r="K187" i="1"/>
  <c r="D187" i="3" s="1"/>
  <c r="K186" i="1"/>
  <c r="D186" i="3" s="1"/>
  <c r="K185" i="1"/>
  <c r="D185" i="3" s="1"/>
  <c r="K184" i="1"/>
  <c r="D184" i="3" s="1"/>
  <c r="K183" i="1"/>
  <c r="D183" i="3" s="1"/>
  <c r="K182" i="1"/>
  <c r="D182" i="3" s="1"/>
  <c r="K181" i="1"/>
  <c r="D181" i="3" s="1"/>
  <c r="K180" i="1"/>
  <c r="D180" i="3" s="1"/>
  <c r="K179" i="1"/>
  <c r="D179" i="3" s="1"/>
  <c r="K178" i="1"/>
  <c r="D178" i="3" s="1"/>
  <c r="K177" i="1"/>
  <c r="D177" i="3" s="1"/>
  <c r="K176" i="1"/>
  <c r="D176" i="3" s="1"/>
  <c r="K175" i="1"/>
  <c r="D175" i="3" s="1"/>
  <c r="K174" i="1"/>
  <c r="D174" i="3" s="1"/>
  <c r="K173" i="1"/>
  <c r="D173" i="3" s="1"/>
  <c r="K172" i="1"/>
  <c r="D172" i="3" s="1"/>
  <c r="K171" i="1"/>
  <c r="D171" i="3" s="1"/>
  <c r="K170" i="1"/>
  <c r="D170" i="3" s="1"/>
  <c r="K169" i="1"/>
  <c r="D169" i="3" s="1"/>
  <c r="K168" i="1"/>
  <c r="D168" i="3" s="1"/>
  <c r="K167" i="1"/>
  <c r="D167" i="3" s="1"/>
  <c r="K166" i="1"/>
  <c r="D166" i="3" s="1"/>
  <c r="K165" i="1"/>
  <c r="D165" i="3" s="1"/>
  <c r="K164" i="1"/>
  <c r="D164" i="3" s="1"/>
  <c r="K163" i="1"/>
  <c r="D163" i="3" s="1"/>
  <c r="K162" i="1"/>
  <c r="D162" i="3" s="1"/>
  <c r="K161" i="1"/>
  <c r="D161" i="3" s="1"/>
  <c r="K160" i="1"/>
  <c r="D160" i="3" s="1"/>
  <c r="K159" i="1"/>
  <c r="D159" i="3" s="1"/>
  <c r="K158" i="1"/>
  <c r="D158" i="3" s="1"/>
  <c r="K157" i="1"/>
  <c r="D157" i="3" s="1"/>
  <c r="K156" i="1"/>
  <c r="D156" i="3" s="1"/>
  <c r="K155" i="1"/>
  <c r="D155" i="3" s="1"/>
  <c r="K154" i="1"/>
  <c r="D154" i="3" s="1"/>
  <c r="K153" i="1"/>
  <c r="D153" i="3" s="1"/>
  <c r="K152" i="1"/>
  <c r="D152" i="3" s="1"/>
  <c r="K151" i="1"/>
  <c r="D151" i="3" s="1"/>
  <c r="K150" i="1"/>
  <c r="D150" i="3" s="1"/>
  <c r="K149" i="1"/>
  <c r="D149" i="3" s="1"/>
  <c r="K148" i="1"/>
  <c r="D148" i="3" s="1"/>
  <c r="K147" i="1"/>
  <c r="D147" i="3" s="1"/>
  <c r="K146" i="1"/>
  <c r="D146" i="3" s="1"/>
  <c r="K145" i="1"/>
  <c r="D145" i="3" s="1"/>
  <c r="K144" i="1"/>
  <c r="D144" i="3" s="1"/>
  <c r="K143" i="1"/>
  <c r="D143" i="3" s="1"/>
  <c r="K142" i="1"/>
  <c r="D142" i="3" s="1"/>
  <c r="K141" i="1"/>
  <c r="D141" i="3" s="1"/>
  <c r="K140" i="1"/>
  <c r="D140" i="3" s="1"/>
  <c r="K139" i="1"/>
  <c r="D139" i="3" s="1"/>
  <c r="K138" i="1"/>
  <c r="D138" i="3" s="1"/>
  <c r="K137" i="1"/>
  <c r="D137" i="3" s="1"/>
  <c r="K136" i="1"/>
  <c r="D136" i="3" s="1"/>
  <c r="K135" i="1"/>
  <c r="D135" i="3" s="1"/>
  <c r="K134" i="1"/>
  <c r="D134" i="3" s="1"/>
  <c r="K133" i="1"/>
  <c r="D133" i="3" s="1"/>
  <c r="K132" i="1"/>
  <c r="D132" i="3" s="1"/>
  <c r="K131" i="1"/>
  <c r="D131" i="3" s="1"/>
  <c r="K130" i="1"/>
  <c r="D130" i="3" s="1"/>
  <c r="K129" i="1"/>
  <c r="D129" i="3" s="1"/>
  <c r="K128" i="1"/>
  <c r="D128" i="3" s="1"/>
  <c r="K127" i="1"/>
  <c r="D127" i="3" s="1"/>
  <c r="K126" i="1"/>
  <c r="D126" i="3" s="1"/>
  <c r="K125" i="1"/>
  <c r="D125" i="3" s="1"/>
  <c r="K124" i="1"/>
  <c r="D124" i="3" s="1"/>
  <c r="K123" i="1"/>
  <c r="D123" i="3" s="1"/>
  <c r="K122" i="1"/>
  <c r="D122" i="3" s="1"/>
  <c r="K121" i="1"/>
  <c r="D121" i="3" s="1"/>
  <c r="K120" i="1"/>
  <c r="D120" i="3" s="1"/>
  <c r="K119" i="1"/>
  <c r="D119" i="3" s="1"/>
  <c r="K117" i="1"/>
  <c r="D117" i="3" s="1"/>
  <c r="K116" i="1"/>
  <c r="D116" i="3" s="1"/>
  <c r="K115" i="1"/>
  <c r="D115" i="3" s="1"/>
  <c r="K114" i="1"/>
  <c r="D114" i="3" s="1"/>
  <c r="K113" i="1"/>
  <c r="D113" i="3" s="1"/>
  <c r="K112" i="1"/>
  <c r="D112" i="3" s="1"/>
  <c r="K111" i="1"/>
  <c r="D111" i="3" s="1"/>
  <c r="K110" i="1"/>
  <c r="D110" i="3" s="1"/>
  <c r="K109" i="1"/>
  <c r="D109" i="3" s="1"/>
  <c r="K108" i="1"/>
  <c r="D108" i="3" s="1"/>
  <c r="K107" i="1"/>
  <c r="D107" i="3" s="1"/>
  <c r="K106" i="1"/>
  <c r="D106" i="3" s="1"/>
  <c r="K105" i="1"/>
  <c r="D105" i="3" s="1"/>
  <c r="K104" i="1"/>
  <c r="D104" i="3" s="1"/>
  <c r="K103" i="1"/>
  <c r="D103" i="3" s="1"/>
  <c r="K102" i="1"/>
  <c r="D102" i="3" s="1"/>
  <c r="K101" i="1"/>
  <c r="D101" i="3" s="1"/>
  <c r="K100" i="1"/>
  <c r="D100" i="3" s="1"/>
  <c r="K99" i="1"/>
  <c r="D99" i="3" s="1"/>
  <c r="K98" i="1"/>
  <c r="D98" i="3" s="1"/>
  <c r="K97" i="1"/>
  <c r="D97" i="3" s="1"/>
  <c r="K96" i="1"/>
  <c r="D96" i="3" s="1"/>
  <c r="K95" i="1"/>
  <c r="D95" i="3" s="1"/>
  <c r="K94" i="1"/>
  <c r="D94" i="3" s="1"/>
  <c r="K93" i="1"/>
  <c r="D93" i="3" s="1"/>
  <c r="K92" i="1"/>
  <c r="D92" i="3" s="1"/>
  <c r="K91" i="1"/>
  <c r="D91" i="3" s="1"/>
  <c r="K90" i="1"/>
  <c r="D90" i="3" s="1"/>
  <c r="K89" i="1"/>
  <c r="D89" i="3" s="1"/>
  <c r="K88" i="1"/>
  <c r="D88" i="3" s="1"/>
  <c r="K87" i="1"/>
  <c r="D87" i="3" s="1"/>
  <c r="K86" i="1"/>
  <c r="D86" i="3" s="1"/>
  <c r="K85" i="1"/>
  <c r="D85" i="3" s="1"/>
  <c r="K84" i="1"/>
  <c r="D84" i="3" s="1"/>
  <c r="K83" i="1"/>
  <c r="D83" i="3" s="1"/>
  <c r="K82" i="1"/>
  <c r="D82" i="3" s="1"/>
  <c r="K81" i="1"/>
  <c r="D81" i="3" s="1"/>
  <c r="K80" i="1"/>
  <c r="D80" i="3" s="1"/>
  <c r="K79" i="1"/>
  <c r="D79" i="3" s="1"/>
  <c r="K78" i="1"/>
  <c r="D78" i="3" s="1"/>
  <c r="K77" i="1"/>
  <c r="D77" i="3" s="1"/>
  <c r="K76" i="1"/>
  <c r="D76" i="3" s="1"/>
  <c r="K75" i="1"/>
  <c r="D75" i="3" s="1"/>
  <c r="K74" i="1"/>
  <c r="D74" i="3" s="1"/>
  <c r="K73" i="1"/>
  <c r="D73" i="3" s="1"/>
  <c r="K72" i="1"/>
  <c r="D72" i="3" s="1"/>
  <c r="K67" i="1"/>
  <c r="D67" i="3" s="1"/>
  <c r="K66" i="1"/>
  <c r="D66" i="3" s="1"/>
  <c r="K65" i="1"/>
  <c r="D65" i="3" s="1"/>
  <c r="K64" i="1"/>
  <c r="D64" i="3" s="1"/>
  <c r="K63" i="1"/>
  <c r="D63" i="3" s="1"/>
  <c r="K62" i="1"/>
  <c r="D62" i="3" s="1"/>
  <c r="K61" i="1"/>
  <c r="D61" i="3" s="1"/>
  <c r="K60" i="1"/>
  <c r="D60" i="3" s="1"/>
  <c r="K59" i="1"/>
  <c r="D59" i="3" s="1"/>
  <c r="K58" i="1"/>
  <c r="D58" i="3" s="1"/>
  <c r="K57" i="1"/>
  <c r="D57" i="3" s="1"/>
  <c r="K56" i="1"/>
  <c r="D56" i="3" s="1"/>
  <c r="K55" i="1"/>
  <c r="D55" i="3" s="1"/>
  <c r="K54" i="1"/>
  <c r="D54" i="3" s="1"/>
  <c r="K53" i="1"/>
  <c r="D53" i="3" s="1"/>
  <c r="K52" i="1"/>
  <c r="D52" i="3" s="1"/>
  <c r="K49" i="1"/>
  <c r="D49" i="3" s="1"/>
  <c r="K51" i="1"/>
  <c r="D51" i="3" s="1"/>
  <c r="K50" i="1"/>
  <c r="D50" i="3" s="1"/>
  <c r="K48" i="1"/>
  <c r="D48" i="3" s="1"/>
  <c r="K47" i="1"/>
  <c r="D47" i="3" s="1"/>
  <c r="K46" i="1"/>
  <c r="D46" i="3" s="1"/>
  <c r="K45" i="1"/>
  <c r="D45" i="3" s="1"/>
  <c r="K44" i="1"/>
  <c r="D44" i="3" s="1"/>
  <c r="K43" i="1"/>
  <c r="D43" i="3" s="1"/>
  <c r="K42" i="1"/>
  <c r="D42" i="3" s="1"/>
  <c r="K41" i="1"/>
  <c r="D41" i="3" s="1"/>
  <c r="K40" i="1"/>
  <c r="D40" i="3" s="1"/>
  <c r="K39" i="1"/>
  <c r="D39" i="3" s="1"/>
  <c r="K38" i="1"/>
  <c r="D38" i="3" s="1"/>
  <c r="K37" i="1"/>
  <c r="D37" i="3" s="1"/>
  <c r="K36" i="1"/>
  <c r="D36" i="3" s="1"/>
  <c r="K35" i="1"/>
  <c r="D35" i="3" s="1"/>
  <c r="K34" i="1"/>
  <c r="D34" i="3" s="1"/>
  <c r="K33" i="1"/>
  <c r="D33" i="3" s="1"/>
  <c r="K32" i="1"/>
  <c r="D32" i="3" s="1"/>
  <c r="K31" i="1"/>
  <c r="D31" i="3" s="1"/>
  <c r="K30" i="1"/>
  <c r="D30" i="3" s="1"/>
  <c r="K29" i="1"/>
  <c r="D29" i="3" s="1"/>
  <c r="K28" i="1"/>
  <c r="D28" i="3" s="1"/>
  <c r="K27" i="1"/>
  <c r="D27" i="3" s="1"/>
  <c r="K26" i="1"/>
  <c r="D26" i="3" s="1"/>
  <c r="K25" i="1"/>
  <c r="D25" i="3" s="1"/>
  <c r="K24" i="1"/>
  <c r="D24" i="3" s="1"/>
  <c r="K23" i="1"/>
  <c r="D23" i="3" s="1"/>
  <c r="K22" i="1"/>
  <c r="D22" i="3" s="1"/>
  <c r="K21" i="1"/>
  <c r="D21" i="3" s="1"/>
  <c r="K20" i="1"/>
  <c r="D20" i="3" s="1"/>
  <c r="K19" i="1"/>
  <c r="D19" i="3" s="1"/>
  <c r="K18" i="1"/>
  <c r="D18" i="3" s="1"/>
  <c r="K17" i="1"/>
  <c r="D17" i="3" s="1"/>
  <c r="K16" i="1"/>
  <c r="D16" i="3" s="1"/>
  <c r="K15" i="1"/>
  <c r="D15" i="3" s="1"/>
  <c r="K14" i="1"/>
  <c r="D14" i="3" s="1"/>
  <c r="K13" i="1"/>
  <c r="D13" i="3" s="1"/>
  <c r="K12" i="1"/>
  <c r="D12" i="3" s="1"/>
  <c r="K11" i="1"/>
  <c r="D11" i="3" s="1"/>
  <c r="K10" i="1"/>
  <c r="D10" i="3" s="1"/>
  <c r="K9" i="1"/>
  <c r="D9" i="3" s="1"/>
  <c r="F264" i="3" l="1"/>
  <c r="F273" i="1"/>
  <c r="E268" i="3" l="1"/>
  <c r="F268" i="3" s="1"/>
  <c r="E259" i="3"/>
  <c r="F259" i="3" s="1"/>
  <c r="E260" i="3"/>
  <c r="F260" i="3" s="1"/>
  <c r="E261" i="3"/>
  <c r="F261" i="3" s="1"/>
  <c r="E262" i="3"/>
  <c r="F262" i="3" s="1"/>
  <c r="E263" i="3"/>
  <c r="F263" i="3" s="1"/>
  <c r="E265" i="3"/>
  <c r="F265" i="3" s="1"/>
  <c r="E266" i="3"/>
  <c r="F266" i="3" s="1"/>
  <c r="E267" i="3"/>
  <c r="F267" i="3" s="1"/>
  <c r="E269" i="3"/>
  <c r="F269" i="3" s="1"/>
  <c r="E270" i="3"/>
  <c r="F270" i="3" s="1"/>
  <c r="E251" i="3"/>
  <c r="F251" i="3" s="1"/>
  <c r="E252" i="3"/>
  <c r="F252" i="3" s="1"/>
  <c r="E253" i="3"/>
  <c r="F253" i="3" s="1"/>
  <c r="E254" i="3"/>
  <c r="F254" i="3" s="1"/>
  <c r="E255" i="3"/>
  <c r="F255" i="3" s="1"/>
  <c r="E256" i="3"/>
  <c r="F256" i="3" s="1"/>
  <c r="E257" i="3"/>
  <c r="F257" i="3" s="1"/>
  <c r="E258" i="3"/>
  <c r="F258" i="3" s="1"/>
  <c r="E243" i="3"/>
  <c r="F243" i="3" s="1"/>
  <c r="E244" i="3"/>
  <c r="F244" i="3" s="1"/>
  <c r="E245" i="3"/>
  <c r="F245" i="3" s="1"/>
  <c r="E246" i="3"/>
  <c r="F246" i="3" s="1"/>
  <c r="E247" i="3"/>
  <c r="F247" i="3" s="1"/>
  <c r="E248" i="3"/>
  <c r="F248" i="3" s="1"/>
  <c r="E249" i="3"/>
  <c r="F249" i="3" s="1"/>
  <c r="E250" i="3"/>
  <c r="F250" i="3" s="1"/>
  <c r="E228" i="3"/>
  <c r="F228" i="3" s="1"/>
  <c r="E229" i="3"/>
  <c r="F229" i="3" s="1"/>
  <c r="E230" i="3"/>
  <c r="F230" i="3" s="1"/>
  <c r="E231" i="3"/>
  <c r="F231" i="3" s="1"/>
  <c r="E232" i="3"/>
  <c r="F232" i="3" s="1"/>
  <c r="E233" i="3"/>
  <c r="F233" i="3" s="1"/>
  <c r="E234" i="3"/>
  <c r="F234" i="3" s="1"/>
  <c r="E235" i="3"/>
  <c r="F235" i="3" s="1"/>
  <c r="E236" i="3"/>
  <c r="F236" i="3" s="1"/>
  <c r="E237" i="3"/>
  <c r="F237" i="3" s="1"/>
  <c r="E238" i="3"/>
  <c r="F238" i="3" s="1"/>
  <c r="E239" i="3"/>
  <c r="F239" i="3" s="1"/>
  <c r="E240" i="3"/>
  <c r="F240" i="3" s="1"/>
  <c r="E241" i="3"/>
  <c r="F241" i="3" s="1"/>
  <c r="E242" i="3"/>
  <c r="F242" i="3" s="1"/>
  <c r="E216" i="3"/>
  <c r="F216" i="3" s="1"/>
  <c r="E217" i="3"/>
  <c r="F217" i="3" s="1"/>
  <c r="E218" i="3"/>
  <c r="F218" i="3" s="1"/>
  <c r="E219" i="3"/>
  <c r="F219" i="3" s="1"/>
  <c r="E220" i="3"/>
  <c r="F220" i="3" s="1"/>
  <c r="E221" i="3"/>
  <c r="F221" i="3" s="1"/>
  <c r="E222" i="3"/>
  <c r="F222" i="3" s="1"/>
  <c r="E223" i="3"/>
  <c r="F223" i="3" s="1"/>
  <c r="E224" i="3"/>
  <c r="F224" i="3" s="1"/>
  <c r="E225" i="3"/>
  <c r="F225" i="3" s="1"/>
  <c r="E226" i="3"/>
  <c r="F226" i="3" s="1"/>
  <c r="E227" i="3"/>
  <c r="F227" i="3" s="1"/>
  <c r="E206" i="3"/>
  <c r="F206" i="3" s="1"/>
  <c r="E207" i="3"/>
  <c r="F207" i="3" s="1"/>
  <c r="E208" i="3"/>
  <c r="F208" i="3" s="1"/>
  <c r="E209" i="3"/>
  <c r="F209" i="3" s="1"/>
  <c r="E210" i="3"/>
  <c r="F210" i="3" s="1"/>
  <c r="E211" i="3"/>
  <c r="F211" i="3" s="1"/>
  <c r="E212" i="3"/>
  <c r="F212" i="3" s="1"/>
  <c r="E213" i="3"/>
  <c r="F213" i="3" s="1"/>
  <c r="E214" i="3"/>
  <c r="F214" i="3" s="1"/>
  <c r="E215" i="3"/>
  <c r="F215" i="3" s="1"/>
  <c r="E194" i="3"/>
  <c r="F194" i="3" s="1"/>
  <c r="E195" i="3"/>
  <c r="F195" i="3" s="1"/>
  <c r="E196" i="3"/>
  <c r="F196" i="3" s="1"/>
  <c r="E197" i="3"/>
  <c r="F197" i="3" s="1"/>
  <c r="E198" i="3"/>
  <c r="F198" i="3" s="1"/>
  <c r="E199" i="3"/>
  <c r="F199" i="3" s="1"/>
  <c r="E200" i="3"/>
  <c r="F200" i="3" s="1"/>
  <c r="E201" i="3"/>
  <c r="F201" i="3" s="1"/>
  <c r="E202" i="3"/>
  <c r="F202" i="3" s="1"/>
  <c r="E203" i="3"/>
  <c r="F203" i="3" s="1"/>
  <c r="E204" i="3"/>
  <c r="F204" i="3" s="1"/>
  <c r="E205" i="3"/>
  <c r="F205" i="3" s="1"/>
  <c r="E183" i="3"/>
  <c r="F183" i="3" s="1"/>
  <c r="E184" i="3"/>
  <c r="F184" i="3" s="1"/>
  <c r="E185" i="3"/>
  <c r="F185" i="3" s="1"/>
  <c r="E186" i="3"/>
  <c r="F186" i="3" s="1"/>
  <c r="E187" i="3"/>
  <c r="F187" i="3" s="1"/>
  <c r="E188" i="3"/>
  <c r="F188" i="3" s="1"/>
  <c r="E189" i="3"/>
  <c r="F189" i="3" s="1"/>
  <c r="E190" i="3"/>
  <c r="F190" i="3" s="1"/>
  <c r="E191" i="3"/>
  <c r="F191" i="3" s="1"/>
  <c r="E192" i="3"/>
  <c r="F192" i="3" s="1"/>
  <c r="E193" i="3"/>
  <c r="F193" i="3" s="1"/>
  <c r="E170" i="3"/>
  <c r="F170" i="3" s="1"/>
  <c r="E171" i="3"/>
  <c r="F171" i="3" s="1"/>
  <c r="E172" i="3"/>
  <c r="F172" i="3" s="1"/>
  <c r="E173" i="3"/>
  <c r="F173" i="3" s="1"/>
  <c r="E174" i="3"/>
  <c r="F174" i="3" s="1"/>
  <c r="E175" i="3"/>
  <c r="F175" i="3" s="1"/>
  <c r="E176" i="3"/>
  <c r="F176" i="3" s="1"/>
  <c r="E177" i="3"/>
  <c r="F177" i="3" s="1"/>
  <c r="E178" i="3"/>
  <c r="F178" i="3" s="1"/>
  <c r="E179" i="3"/>
  <c r="F179" i="3" s="1"/>
  <c r="E180" i="3"/>
  <c r="F180" i="3" s="1"/>
  <c r="E181" i="3"/>
  <c r="F181" i="3" s="1"/>
  <c r="E182" i="3"/>
  <c r="F182" i="3" s="1"/>
  <c r="E161" i="3"/>
  <c r="F161" i="3" s="1"/>
  <c r="E162" i="3"/>
  <c r="F162" i="3" s="1"/>
  <c r="E163" i="3"/>
  <c r="F163" i="3" s="1"/>
  <c r="E164" i="3"/>
  <c r="F164" i="3" s="1"/>
  <c r="E165" i="3"/>
  <c r="F165" i="3" s="1"/>
  <c r="E166" i="3"/>
  <c r="F166" i="3" s="1"/>
  <c r="E167" i="3"/>
  <c r="F167" i="3" s="1"/>
  <c r="E168" i="3"/>
  <c r="F168" i="3" s="1"/>
  <c r="E169" i="3"/>
  <c r="F169" i="3" s="1"/>
  <c r="E150" i="3"/>
  <c r="F150" i="3" s="1"/>
  <c r="E151" i="3"/>
  <c r="F151" i="3" s="1"/>
  <c r="E152" i="3"/>
  <c r="F152" i="3" s="1"/>
  <c r="E153" i="3"/>
  <c r="F153" i="3" s="1"/>
  <c r="E154" i="3"/>
  <c r="F154" i="3" s="1"/>
  <c r="E155" i="3"/>
  <c r="F155" i="3" s="1"/>
  <c r="E156" i="3"/>
  <c r="F156" i="3" s="1"/>
  <c r="E157" i="3"/>
  <c r="F157" i="3" s="1"/>
  <c r="E158" i="3"/>
  <c r="F158" i="3" s="1"/>
  <c r="E159" i="3"/>
  <c r="F159" i="3" s="1"/>
  <c r="E160" i="3"/>
  <c r="F160" i="3" s="1"/>
  <c r="E141" i="3"/>
  <c r="F141" i="3" s="1"/>
  <c r="E142" i="3"/>
  <c r="F142" i="3" s="1"/>
  <c r="E143" i="3"/>
  <c r="F143" i="3" s="1"/>
  <c r="E144" i="3"/>
  <c r="F144" i="3" s="1"/>
  <c r="E145" i="3"/>
  <c r="F145" i="3" s="1"/>
  <c r="E146" i="3"/>
  <c r="F146" i="3" s="1"/>
  <c r="E147" i="3"/>
  <c r="F147" i="3" s="1"/>
  <c r="E148" i="3"/>
  <c r="F148" i="3" s="1"/>
  <c r="E149" i="3"/>
  <c r="F149" i="3" s="1"/>
  <c r="E132" i="3"/>
  <c r="F132" i="3" s="1"/>
  <c r="E133" i="3"/>
  <c r="F133" i="3" s="1"/>
  <c r="E134" i="3"/>
  <c r="F134" i="3" s="1"/>
  <c r="E135" i="3"/>
  <c r="F135" i="3" s="1"/>
  <c r="E136" i="3"/>
  <c r="F136" i="3" s="1"/>
  <c r="E137" i="3"/>
  <c r="F137" i="3" s="1"/>
  <c r="E138" i="3"/>
  <c r="F138" i="3" s="1"/>
  <c r="E139" i="3"/>
  <c r="F139" i="3" s="1"/>
  <c r="E140" i="3"/>
  <c r="F140" i="3" s="1"/>
  <c r="E122" i="3"/>
  <c r="F122" i="3" s="1"/>
  <c r="E123" i="3"/>
  <c r="F123" i="3" s="1"/>
  <c r="E124" i="3"/>
  <c r="F124" i="3" s="1"/>
  <c r="E125" i="3"/>
  <c r="F125" i="3" s="1"/>
  <c r="E126" i="3"/>
  <c r="F126" i="3" s="1"/>
  <c r="E127" i="3"/>
  <c r="F127" i="3" s="1"/>
  <c r="E128" i="3"/>
  <c r="F128" i="3" s="1"/>
  <c r="E129" i="3"/>
  <c r="F129" i="3" s="1"/>
  <c r="E130" i="3"/>
  <c r="F130" i="3" s="1"/>
  <c r="E131" i="3"/>
  <c r="F131" i="3" s="1"/>
  <c r="E106" i="3"/>
  <c r="F106" i="3" s="1"/>
  <c r="E107" i="3"/>
  <c r="F107" i="3" s="1"/>
  <c r="E108" i="3"/>
  <c r="F108" i="3" s="1"/>
  <c r="E109" i="3"/>
  <c r="F109" i="3" s="1"/>
  <c r="E110" i="3"/>
  <c r="F110" i="3" s="1"/>
  <c r="E111" i="3"/>
  <c r="F111" i="3" s="1"/>
  <c r="E112" i="3"/>
  <c r="F112" i="3" s="1"/>
  <c r="E113" i="3"/>
  <c r="F113" i="3" s="1"/>
  <c r="E114" i="3"/>
  <c r="F114" i="3" s="1"/>
  <c r="E115" i="3"/>
  <c r="F115" i="3" s="1"/>
  <c r="E116" i="3"/>
  <c r="F116" i="3" s="1"/>
  <c r="E117" i="3"/>
  <c r="F117" i="3" s="1"/>
  <c r="E118" i="3"/>
  <c r="F118" i="3" s="1"/>
  <c r="E119" i="3"/>
  <c r="F119" i="3" s="1"/>
  <c r="E120" i="3"/>
  <c r="F120" i="3" s="1"/>
  <c r="E121" i="3"/>
  <c r="F121" i="3" s="1"/>
  <c r="E95" i="3"/>
  <c r="F95" i="3" s="1"/>
  <c r="E96" i="3"/>
  <c r="F96" i="3" s="1"/>
  <c r="E97" i="3"/>
  <c r="F97" i="3" s="1"/>
  <c r="E98" i="3"/>
  <c r="F98" i="3" s="1"/>
  <c r="E99" i="3"/>
  <c r="F99" i="3" s="1"/>
  <c r="E100" i="3"/>
  <c r="F100" i="3" s="1"/>
  <c r="E101" i="3"/>
  <c r="F101" i="3" s="1"/>
  <c r="E102" i="3"/>
  <c r="F102" i="3" s="1"/>
  <c r="E103" i="3"/>
  <c r="F103" i="3" s="1"/>
  <c r="E104" i="3"/>
  <c r="F104" i="3" s="1"/>
  <c r="E105" i="3"/>
  <c r="F105" i="3" s="1"/>
  <c r="E82" i="3"/>
  <c r="F82" i="3" s="1"/>
  <c r="E83" i="3"/>
  <c r="F83" i="3" s="1"/>
  <c r="E84" i="3"/>
  <c r="F84" i="3" s="1"/>
  <c r="E85" i="3"/>
  <c r="F85" i="3" s="1"/>
  <c r="E86" i="3"/>
  <c r="F86" i="3" s="1"/>
  <c r="E87" i="3"/>
  <c r="F87" i="3" s="1"/>
  <c r="E88" i="3"/>
  <c r="F88" i="3" s="1"/>
  <c r="E89" i="3"/>
  <c r="F89" i="3" s="1"/>
  <c r="E90" i="3"/>
  <c r="F90" i="3" s="1"/>
  <c r="E91" i="3"/>
  <c r="F91" i="3" s="1"/>
  <c r="E92" i="3"/>
  <c r="F92" i="3" s="1"/>
  <c r="E93" i="3"/>
  <c r="F93" i="3" s="1"/>
  <c r="E94" i="3"/>
  <c r="F94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76" i="3"/>
  <c r="F76" i="3" s="1"/>
  <c r="E77" i="3"/>
  <c r="F77" i="3" s="1"/>
  <c r="E78" i="3"/>
  <c r="F78" i="3" s="1"/>
  <c r="E79" i="3"/>
  <c r="F79" i="3" s="1"/>
  <c r="E80" i="3"/>
  <c r="F80" i="3" s="1"/>
  <c r="E81" i="3"/>
  <c r="F81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50" i="3"/>
  <c r="F50" i="3" s="1"/>
  <c r="E51" i="3"/>
  <c r="F51" i="3" s="1"/>
  <c r="E49" i="3"/>
  <c r="F49" i="3" s="1"/>
  <c r="E52" i="3"/>
  <c r="F52" i="3" s="1"/>
  <c r="E53" i="3"/>
  <c r="F53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J22" i="2"/>
  <c r="E22" i="3" s="1"/>
  <c r="F22" i="3" s="1"/>
  <c r="J23" i="2"/>
  <c r="E23" i="3" s="1"/>
  <c r="F23" i="3" s="1"/>
  <c r="J24" i="2"/>
  <c r="E24" i="3" s="1"/>
  <c r="F24" i="3" s="1"/>
  <c r="J25" i="2"/>
  <c r="E25" i="3" s="1"/>
  <c r="F25" i="3" s="1"/>
  <c r="J26" i="2"/>
  <c r="E26" i="3" s="1"/>
  <c r="F26" i="3" s="1"/>
  <c r="J27" i="2"/>
  <c r="E27" i="3" s="1"/>
  <c r="F27" i="3" s="1"/>
  <c r="J28" i="2"/>
  <c r="E28" i="3" s="1"/>
  <c r="F28" i="3" s="1"/>
  <c r="J29" i="2"/>
  <c r="E29" i="3" s="1"/>
  <c r="F29" i="3" s="1"/>
  <c r="J30" i="2"/>
  <c r="E30" i="3" s="1"/>
  <c r="F30" i="3" s="1"/>
  <c r="J31" i="2"/>
  <c r="E31" i="3" s="1"/>
  <c r="F31" i="3" s="1"/>
  <c r="J32" i="2"/>
  <c r="E32" i="3" s="1"/>
  <c r="F32" i="3" s="1"/>
  <c r="J33" i="2"/>
  <c r="E33" i="3" s="1"/>
  <c r="F33" i="3" s="1"/>
  <c r="J34" i="2"/>
  <c r="E34" i="3" s="1"/>
  <c r="F34" i="3" s="1"/>
  <c r="J12" i="2"/>
  <c r="E12" i="3" s="1"/>
  <c r="F12" i="3" s="1"/>
  <c r="J13" i="2"/>
  <c r="E13" i="3" s="1"/>
  <c r="F13" i="3" s="1"/>
  <c r="J14" i="2"/>
  <c r="E14" i="3" s="1"/>
  <c r="F14" i="3" s="1"/>
  <c r="J15" i="2"/>
  <c r="E15" i="3" s="1"/>
  <c r="F15" i="3" s="1"/>
  <c r="J16" i="2"/>
  <c r="E16" i="3" s="1"/>
  <c r="F16" i="3" s="1"/>
  <c r="J17" i="2"/>
  <c r="E17" i="3" s="1"/>
  <c r="F17" i="3" s="1"/>
  <c r="J18" i="2"/>
  <c r="E18" i="3" s="1"/>
  <c r="F18" i="3" s="1"/>
  <c r="J19" i="2"/>
  <c r="E19" i="3" s="1"/>
  <c r="F19" i="3" s="1"/>
  <c r="J20" i="2"/>
  <c r="E20" i="3" s="1"/>
  <c r="F20" i="3" s="1"/>
  <c r="J21" i="2"/>
  <c r="E21" i="3" s="1"/>
  <c r="F21" i="3" s="1"/>
  <c r="J9" i="2"/>
  <c r="E9" i="3" s="1"/>
  <c r="F9" i="3" s="1"/>
  <c r="J10" i="2"/>
  <c r="E10" i="3" s="1"/>
  <c r="F10" i="3" s="1"/>
  <c r="J11" i="2"/>
  <c r="E11" i="3" s="1"/>
  <c r="F11" i="3" s="1"/>
  <c r="J8" i="2"/>
  <c r="I273" i="1"/>
  <c r="E8" i="3" l="1"/>
  <c r="G273" i="1"/>
  <c r="H273" i="1"/>
  <c r="J273" i="1"/>
  <c r="E273" i="1"/>
  <c r="K8" i="1" l="1"/>
  <c r="D8" i="3" s="1"/>
  <c r="D273" i="3" s="1"/>
  <c r="F8" i="3" l="1"/>
  <c r="K273" i="1"/>
  <c r="E272" i="3" l="1"/>
  <c r="F272" i="3" s="1"/>
  <c r="E271" i="3" l="1"/>
  <c r="E273" i="3" s="1"/>
  <c r="F271" i="3" l="1"/>
  <c r="F273" i="3" s="1"/>
</calcChain>
</file>

<file path=xl/sharedStrings.xml><?xml version="1.0" encoding="utf-8"?>
<sst xmlns="http://schemas.openxmlformats.org/spreadsheetml/2006/main" count="870" uniqueCount="298">
  <si>
    <t>AOS</t>
  </si>
  <si>
    <t>Acton</t>
  </si>
  <si>
    <t>Alexander</t>
  </si>
  <si>
    <t>Appleton</t>
  </si>
  <si>
    <t>Athens Public Schools</t>
  </si>
  <si>
    <t>Auburn</t>
  </si>
  <si>
    <t>Augusta</t>
  </si>
  <si>
    <t>Baileyville</t>
  </si>
  <si>
    <t>Bangor</t>
  </si>
  <si>
    <t>Bar Harbor</t>
  </si>
  <si>
    <t>Beals</t>
  </si>
  <si>
    <t>Beddington</t>
  </si>
  <si>
    <t>Biddeford</t>
  </si>
  <si>
    <t>Blue Hill</t>
  </si>
  <si>
    <t>Bowerbank</t>
  </si>
  <si>
    <t>Bremen</t>
  </si>
  <si>
    <t>Brewer</t>
  </si>
  <si>
    <t>Bridgewater</t>
  </si>
  <si>
    <t>Brighton Plt. Public Schools</t>
  </si>
  <si>
    <t>Bristol</t>
  </si>
  <si>
    <t>Brooklin</t>
  </si>
  <si>
    <t>Brooksville</t>
  </si>
  <si>
    <t>Brunswick</t>
  </si>
  <si>
    <t>Calais</t>
  </si>
  <si>
    <t>Cape Elizabeth</t>
  </si>
  <si>
    <t>Caratunk</t>
  </si>
  <si>
    <t>Carroll Plt.</t>
  </si>
  <si>
    <t>Castine</t>
  </si>
  <si>
    <t>Caswell</t>
  </si>
  <si>
    <t>Charlotte</t>
  </si>
  <si>
    <t>Cherryfield Public Schools</t>
  </si>
  <si>
    <t>Cooper</t>
  </si>
  <si>
    <t>Coplin Plt.</t>
  </si>
  <si>
    <t>Cranberry Isles</t>
  </si>
  <si>
    <t>Crawford</t>
  </si>
  <si>
    <t>Cutler</t>
  </si>
  <si>
    <t>Damariscotta</t>
  </si>
  <si>
    <t>Deblois</t>
  </si>
  <si>
    <t>Dedham</t>
  </si>
  <si>
    <t>Dennistown Plt.</t>
  </si>
  <si>
    <t>Dennysville</t>
  </si>
  <si>
    <t>Drew Plt.</t>
  </si>
  <si>
    <t>East Machias</t>
  </si>
  <si>
    <t>East Millinocket</t>
  </si>
  <si>
    <t>Easton</t>
  </si>
  <si>
    <t>Eastport</t>
  </si>
  <si>
    <t>Edgecomb</t>
  </si>
  <si>
    <t>Eustis Public Schools</t>
  </si>
  <si>
    <t>Falmouth</t>
  </si>
  <si>
    <t>Fayette</t>
  </si>
  <si>
    <t>Georgetown</t>
  </si>
  <si>
    <t>Gilead</t>
  </si>
  <si>
    <t>Glenburn</t>
  </si>
  <si>
    <t>Glenwood Plt.</t>
  </si>
  <si>
    <t>Gorham</t>
  </si>
  <si>
    <t>Grand Isle</t>
  </si>
  <si>
    <t>Greenbush</t>
  </si>
  <si>
    <t>Greenville</t>
  </si>
  <si>
    <t>Harmony</t>
  </si>
  <si>
    <t>Hermon</t>
  </si>
  <si>
    <t>Highland Plt.</t>
  </si>
  <si>
    <t>Hope</t>
  </si>
  <si>
    <t>Isle Au Haut</t>
  </si>
  <si>
    <t>Islesboro</t>
  </si>
  <si>
    <t>Jefferson</t>
  </si>
  <si>
    <t>Jonesboro</t>
  </si>
  <si>
    <t>Jonesport</t>
  </si>
  <si>
    <t>Kingsbury Plt.</t>
  </si>
  <si>
    <t>Kittery</t>
  </si>
  <si>
    <t>Lake View Plt.</t>
  </si>
  <si>
    <t>Lakeville</t>
  </si>
  <si>
    <t>Lewiston</t>
  </si>
  <si>
    <t>Lincoln Plt.</t>
  </si>
  <si>
    <t>Lincolnville</t>
  </si>
  <si>
    <t>Lisbon</t>
  </si>
  <si>
    <t>Frenchboro</t>
  </si>
  <si>
    <t>Lowell</t>
  </si>
  <si>
    <t>Machias</t>
  </si>
  <si>
    <t>Machiasport</t>
  </si>
  <si>
    <t>Macwahoc Plt.</t>
  </si>
  <si>
    <t>Madawaska</t>
  </si>
  <si>
    <t>Marshfield</t>
  </si>
  <si>
    <t>Meddybemps</t>
  </si>
  <si>
    <t>Medway</t>
  </si>
  <si>
    <t>Milford</t>
  </si>
  <si>
    <t>Millinocket</t>
  </si>
  <si>
    <t>Monhegan Plt</t>
  </si>
  <si>
    <t>Mount Desert</t>
  </si>
  <si>
    <t>Nashville Plt.</t>
  </si>
  <si>
    <t>Newcastle</t>
  </si>
  <si>
    <t>New Sweden</t>
  </si>
  <si>
    <t>Nobleboro</t>
  </si>
  <si>
    <t>Northfield</t>
  </si>
  <si>
    <t>Orient</t>
  </si>
  <si>
    <t>Orrington</t>
  </si>
  <si>
    <t>Otis</t>
  </si>
  <si>
    <t>Pembroke</t>
  </si>
  <si>
    <t>Penobscot</t>
  </si>
  <si>
    <t>Perry</t>
  </si>
  <si>
    <t>Pleasant Rdge Pl</t>
  </si>
  <si>
    <t>Portage Lake</t>
  </si>
  <si>
    <t>Portland</t>
  </si>
  <si>
    <t>Long Island</t>
  </si>
  <si>
    <t>Princeton</t>
  </si>
  <si>
    <t>Reed Plt.</t>
  </si>
  <si>
    <t>Robbinston</t>
  </si>
  <si>
    <t>Roque Bluffs</t>
  </si>
  <si>
    <t>Sanford</t>
  </si>
  <si>
    <t>Scarborough</t>
  </si>
  <si>
    <t>Seboeis Plt.</t>
  </si>
  <si>
    <t>Sedgwick</t>
  </si>
  <si>
    <t>Shirley</t>
  </si>
  <si>
    <t>South Bristol</t>
  </si>
  <si>
    <t>Southport</t>
  </si>
  <si>
    <t>South Portland</t>
  </si>
  <si>
    <t>Southwest Harbor</t>
  </si>
  <si>
    <t>Surry</t>
  </si>
  <si>
    <t>Talmadge</t>
  </si>
  <si>
    <t>The Forks Plt.</t>
  </si>
  <si>
    <t>Tremont</t>
  </si>
  <si>
    <t>Trenton</t>
  </si>
  <si>
    <t>Upton</t>
  </si>
  <si>
    <t>Vanceboro</t>
  </si>
  <si>
    <t>Vassalboro</t>
  </si>
  <si>
    <t>Veazie</t>
  </si>
  <si>
    <t>Waite</t>
  </si>
  <si>
    <t>Waterville</t>
  </si>
  <si>
    <t>Wesley</t>
  </si>
  <si>
    <t>Westbrook</t>
  </si>
  <si>
    <t>West Forks</t>
  </si>
  <si>
    <t>Westmanland</t>
  </si>
  <si>
    <t>Whiting</t>
  </si>
  <si>
    <t>Whitneyville</t>
  </si>
  <si>
    <t>Willimantic</t>
  </si>
  <si>
    <t>Winslow</t>
  </si>
  <si>
    <t>Winthrop</t>
  </si>
  <si>
    <t>Woodland</t>
  </si>
  <si>
    <t>Woodville</t>
  </si>
  <si>
    <t>Yarmouth</t>
  </si>
  <si>
    <t>York</t>
  </si>
  <si>
    <t>Baring Plt.</t>
  </si>
  <si>
    <t>Medford</t>
  </si>
  <si>
    <t>Carrabassett Val</t>
  </si>
  <si>
    <t>Beaver Cove</t>
  </si>
  <si>
    <t>Chebeague Island</t>
  </si>
  <si>
    <t>RSU 79/MSAD 01</t>
  </si>
  <si>
    <t>RSU 03/MSAD 03</t>
  </si>
  <si>
    <t>RSU 80/MSAD 04</t>
  </si>
  <si>
    <t>RSU 06/MSAD 06</t>
  </si>
  <si>
    <t>RSU 07/MSAD 07</t>
  </si>
  <si>
    <t>RSU 08/MSAD 08</t>
  </si>
  <si>
    <t>MSAD 10</t>
  </si>
  <si>
    <t>RSU 11/MSAD 11</t>
  </si>
  <si>
    <t>RSU 82/MSAD 12</t>
  </si>
  <si>
    <t>RSU 83/MSAD 13</t>
  </si>
  <si>
    <t>RSU 84/MSAD 14</t>
  </si>
  <si>
    <t>RSU 15/MSAD 15</t>
  </si>
  <si>
    <t>RSU 17/MSAD 17</t>
  </si>
  <si>
    <t>RSU 85/MSAD 19</t>
  </si>
  <si>
    <t>RSU 86/MSAD 20</t>
  </si>
  <si>
    <t>RSU 87/MSAD 23</t>
  </si>
  <si>
    <t>RSU 88/MSAD 24</t>
  </si>
  <si>
    <t>MSAD 27</t>
  </si>
  <si>
    <t>RSU 28/MSAD 28</t>
  </si>
  <si>
    <t>RSU 29/MSAD 29</t>
  </si>
  <si>
    <t>RSU 30/MSAD 30</t>
  </si>
  <si>
    <t>RSU 31/MSAD 31</t>
  </si>
  <si>
    <t>RSU 32/MSAD 32</t>
  </si>
  <si>
    <t>RSU 33/MSAD 33</t>
  </si>
  <si>
    <t>RSU 35/MSAD 35</t>
  </si>
  <si>
    <t>RSU 37/MSAD 37</t>
  </si>
  <si>
    <t>RSU 40/MSAD 40</t>
  </si>
  <si>
    <t>RSU 41/MSAD 41</t>
  </si>
  <si>
    <t>RSU 42/MSAD 42</t>
  </si>
  <si>
    <t>RSU 44/MSAD 44</t>
  </si>
  <si>
    <t>RSU 45/MSAD 45</t>
  </si>
  <si>
    <t>MSAD 46</t>
  </si>
  <si>
    <t>RSU 49/MSAD 49</t>
  </si>
  <si>
    <t>RSU 51/MSAD 51</t>
  </si>
  <si>
    <t>RSU 52/MSAD 52</t>
  </si>
  <si>
    <t>RSU 53/MSAD 53</t>
  </si>
  <si>
    <t>RSU 54/MSAD 54</t>
  </si>
  <si>
    <t>RSU 55/MSAD 55</t>
  </si>
  <si>
    <t>RSU 57/MSAD 57</t>
  </si>
  <si>
    <t>RSU 58/MSAD 58</t>
  </si>
  <si>
    <t>RSU 59/MSAD 59</t>
  </si>
  <si>
    <t>RSU 60/MSAD 60</t>
  </si>
  <si>
    <t>RSU 61/MSAD 61</t>
  </si>
  <si>
    <t>RSU 63/MSAD 63</t>
  </si>
  <si>
    <t>RSU 64/MSAD 64</t>
  </si>
  <si>
    <t>RSU 65/MSAD 65</t>
  </si>
  <si>
    <t>RSU 68/MSAD 68</t>
  </si>
  <si>
    <t>RSU 70/MSAD 70</t>
  </si>
  <si>
    <t>RSU 72/MSAD 72</t>
  </si>
  <si>
    <t>RSU 74/MSAD 74</t>
  </si>
  <si>
    <t>RSU 75/MSAD 75</t>
  </si>
  <si>
    <t>MSAD 76</t>
  </si>
  <si>
    <t>Indian Island</t>
  </si>
  <si>
    <t>Indian Township</t>
  </si>
  <si>
    <t>Pleasant Point</t>
  </si>
  <si>
    <t>RSU 01 - LKRSU</t>
  </si>
  <si>
    <t>RSU 02</t>
  </si>
  <si>
    <t>RSU 04</t>
  </si>
  <si>
    <t>RSU 05</t>
  </si>
  <si>
    <t>RSU 09</t>
  </si>
  <si>
    <t>RSU 10</t>
  </si>
  <si>
    <t>RSU 12</t>
  </si>
  <si>
    <t>RSU 13</t>
  </si>
  <si>
    <t>RSU 14</t>
  </si>
  <si>
    <t>RSU 16</t>
  </si>
  <si>
    <t>RSU 18</t>
  </si>
  <si>
    <t>RSU 19</t>
  </si>
  <si>
    <t>RSU 20</t>
  </si>
  <si>
    <t>RSU 21</t>
  </si>
  <si>
    <t>RSU 22</t>
  </si>
  <si>
    <t>RSU 23</t>
  </si>
  <si>
    <t>RSU 24</t>
  </si>
  <si>
    <t>RSU 25</t>
  </si>
  <si>
    <t>RSU 26</t>
  </si>
  <si>
    <t>RSU 34</t>
  </si>
  <si>
    <t>RSU 38</t>
  </si>
  <si>
    <t>RSU 39</t>
  </si>
  <si>
    <t>RSU 50</t>
  </si>
  <si>
    <t>RSU 67</t>
  </si>
  <si>
    <t>RSU 73</t>
  </si>
  <si>
    <t>RSU 78</t>
  </si>
  <si>
    <t>Boothbay-Boothbay Hbr CSD</t>
  </si>
  <si>
    <t>Mt Desert CSD</t>
  </si>
  <si>
    <t>Airline CSD</t>
  </si>
  <si>
    <t>East Range CSD</t>
  </si>
  <si>
    <t>Deer Isle-Stonington CSD</t>
  </si>
  <si>
    <t>Great Salt Bay CSD</t>
  </si>
  <si>
    <t>Moosabec CSD</t>
  </si>
  <si>
    <t>Wells-Ogunquit CSD</t>
  </si>
  <si>
    <t>Five Town CSD</t>
  </si>
  <si>
    <t>Less</t>
  </si>
  <si>
    <t>MaineCare</t>
  </si>
  <si>
    <t>Seed Adj</t>
  </si>
  <si>
    <t>Private</t>
  </si>
  <si>
    <t>Public</t>
  </si>
  <si>
    <t>Total</t>
  </si>
  <si>
    <t>Negative means take subsidy away</t>
  </si>
  <si>
    <t>Positive means put back subsidy</t>
  </si>
  <si>
    <t>Dayton</t>
  </si>
  <si>
    <t>Ellsworth</t>
  </si>
  <si>
    <t>Hancock</t>
  </si>
  <si>
    <t>Lamoine</t>
  </si>
  <si>
    <t>Saco</t>
  </si>
  <si>
    <t>Wiscasset</t>
  </si>
  <si>
    <t>Andover</t>
  </si>
  <si>
    <t>Northport</t>
  </si>
  <si>
    <t>West Bath</t>
  </si>
  <si>
    <t>Winterville Plt.</t>
  </si>
  <si>
    <t>RSU 71</t>
  </si>
  <si>
    <t>Adjustment</t>
  </si>
  <si>
    <t>Harpswell Coastal Academy</t>
  </si>
  <si>
    <t>Section 5.B) 8)</t>
  </si>
  <si>
    <t>ED 279</t>
  </si>
  <si>
    <t>Section 5. B) 9)</t>
  </si>
  <si>
    <t>Totals</t>
  </si>
  <si>
    <t>Section 5. B) 8)</t>
  </si>
  <si>
    <t>Acadia Academy</t>
  </si>
  <si>
    <t>Adjustments</t>
  </si>
  <si>
    <t>Maine Connections Academy</t>
  </si>
  <si>
    <t>Invoiced</t>
  </si>
  <si>
    <t>Insufficient</t>
  </si>
  <si>
    <t>Subsidy</t>
  </si>
  <si>
    <t>Burlington</t>
  </si>
  <si>
    <t>Byron</t>
  </si>
  <si>
    <t>Grand Lake Str Plt.</t>
  </si>
  <si>
    <t>RSU 56</t>
  </si>
  <si>
    <t>Baxter Academy</t>
  </si>
  <si>
    <t>Fiddlehead School</t>
  </si>
  <si>
    <t>Maine Academy of Natural Sciences</t>
  </si>
  <si>
    <t>Maine Virtual Academy</t>
  </si>
  <si>
    <t>Eagle Lake</t>
  </si>
  <si>
    <t>Moro Plt</t>
  </si>
  <si>
    <t>Sebago</t>
  </si>
  <si>
    <t>RSU 89</t>
  </si>
  <si>
    <t>Prior Year</t>
  </si>
  <si>
    <t>Limestone</t>
  </si>
  <si>
    <t>ORG_ID</t>
  </si>
  <si>
    <t xml:space="preserve">SAUs </t>
  </si>
  <si>
    <t>SAUs</t>
  </si>
  <si>
    <t>UNIX</t>
  </si>
  <si>
    <t>Maine Arts Academy (formerly Snow Pond Arts Academy)</t>
  </si>
  <si>
    <t>Ecology Learning Center</t>
  </si>
  <si>
    <t>Grand Lake Stream Plt.</t>
  </si>
  <si>
    <t>St George</t>
  </si>
  <si>
    <t>Community Regional (formerly Cornville)</t>
  </si>
  <si>
    <t>2021-22 MaineCare Seed Adjustments - Private</t>
  </si>
  <si>
    <t>Q321</t>
  </si>
  <si>
    <t>Q 421</t>
  </si>
  <si>
    <t>Q122</t>
  </si>
  <si>
    <t>Q222</t>
  </si>
  <si>
    <t>2021-22 MaineCare Seed Adjustments - Public</t>
  </si>
  <si>
    <t>2021-22 MaineCare Seed Adjustments</t>
  </si>
  <si>
    <t>FY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</si>
</sst>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theme="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</borders>
  <cellStyleXfs count="5">
    <xf numFmtId="0" fontId="0" fillId="0" borderId="0"/>
    <xf numFmtId="0" fontId="2" fillId="0" borderId="0"/>
    <xf numFmtId="0" fontId="12" fillId="4" borderId="0" applyNumberFormat="0" applyBorder="0" applyAlignment="0" applyProtection="0"/>
    <xf numFmtId="0" fontId="15" fillId="0" borderId="0"/>
    <xf numFmtId="0" fontId="4" fillId="0" borderId="0"/>
  </cellStyleXfs>
  <cellXfs count="77">
    <xf numFmtId="0" fontId="0" fillId="0" borderId="0" xfId="0"/>
    <xf numFmtId="164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40" fontId="0" fillId="0" borderId="0" xfId="0" applyNumberFormat="1"/>
    <xf numFmtId="0" fontId="6" fillId="0" borderId="0" xfId="0" applyFont="1" applyAlignment="1">
      <alignment horizontal="right"/>
    </xf>
    <xf numFmtId="0" fontId="1" fillId="0" borderId="0" xfId="0" applyFont="1"/>
    <xf numFmtId="0" fontId="1" fillId="3" borderId="0" xfId="0" applyFont="1" applyFill="1"/>
    <xf numFmtId="0" fontId="7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ill="1"/>
    <xf numFmtId="40" fontId="0" fillId="0" borderId="0" xfId="0" applyNumberFormat="1" applyFill="1"/>
    <xf numFmtId="164" fontId="4" fillId="0" borderId="0" xfId="1" applyNumberFormat="1" applyFont="1" applyFill="1" applyAlignment="1">
      <alignment horizontal="center"/>
    </xf>
    <xf numFmtId="40" fontId="1" fillId="0" borderId="0" xfId="0" applyNumberFormat="1" applyFont="1" applyFill="1"/>
    <xf numFmtId="0" fontId="1" fillId="0" borderId="0" xfId="0" applyFont="1" applyAlignment="1">
      <alignment horizontal="right"/>
    </xf>
    <xf numFmtId="0" fontId="3" fillId="0" borderId="1" xfId="1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right"/>
    </xf>
    <xf numFmtId="164" fontId="4" fillId="0" borderId="0" xfId="1" applyNumberFormat="1" applyFont="1" applyAlignment="1">
      <alignment horizontal="left"/>
    </xf>
    <xf numFmtId="40" fontId="0" fillId="0" borderId="0" xfId="0" applyNumberFormat="1" applyFill="1" applyAlignment="1">
      <alignment horizontal="right"/>
    </xf>
    <xf numFmtId="0" fontId="4" fillId="0" borderId="0" xfId="1" applyFont="1" applyFill="1"/>
    <xf numFmtId="164" fontId="13" fillId="0" borderId="0" xfId="1" applyNumberFormat="1" applyFont="1" applyFill="1" applyAlignment="1">
      <alignment horizontal="center"/>
    </xf>
    <xf numFmtId="0" fontId="12" fillId="4" borderId="2" xfId="2" applyBorder="1" applyAlignment="1">
      <alignment horizontal="center"/>
    </xf>
    <xf numFmtId="164" fontId="14" fillId="0" borderId="0" xfId="1" applyNumberFormat="1" applyFont="1" applyFill="1" applyAlignment="1">
      <alignment horizontal="center"/>
    </xf>
    <xf numFmtId="0" fontId="14" fillId="0" borderId="0" xfId="1" applyFont="1" applyFill="1"/>
    <xf numFmtId="164" fontId="15" fillId="0" borderId="0" xfId="1" applyNumberFormat="1" applyFont="1" applyFill="1" applyAlignment="1">
      <alignment horizontal="center"/>
    </xf>
    <xf numFmtId="0" fontId="15" fillId="0" borderId="0" xfId="1" applyFont="1" applyFill="1"/>
    <xf numFmtId="40" fontId="4" fillId="0" borderId="0" xfId="1" applyNumberFormat="1" applyFont="1" applyFill="1"/>
    <xf numFmtId="0" fontId="1" fillId="5" borderId="0" xfId="0" applyFont="1" applyFill="1"/>
    <xf numFmtId="40" fontId="1" fillId="3" borderId="0" xfId="0" applyNumberFormat="1" applyFont="1" applyFill="1" applyAlignment="1">
      <alignment horizontal="right"/>
    </xf>
    <xf numFmtId="40" fontId="10" fillId="0" borderId="2" xfId="0" applyNumberFormat="1" applyFont="1" applyFill="1" applyBorder="1" applyAlignment="1">
      <alignment horizontal="right"/>
    </xf>
    <xf numFmtId="40" fontId="17" fillId="0" borderId="0" xfId="3" applyNumberFormat="1" applyFont="1" applyBorder="1" applyAlignment="1" applyProtection="1">
      <alignment horizontal="right" wrapText="1" readingOrder="1"/>
      <protection locked="0"/>
    </xf>
    <xf numFmtId="40" fontId="0" fillId="0" borderId="0" xfId="0" applyNumberFormat="1" applyFill="1" applyBorder="1" applyAlignment="1">
      <alignment horizontal="right"/>
    </xf>
    <xf numFmtId="40" fontId="1" fillId="2" borderId="0" xfId="0" applyNumberFormat="1" applyFont="1" applyFill="1" applyBorder="1" applyAlignment="1">
      <alignment horizontal="right"/>
    </xf>
    <xf numFmtId="40" fontId="10" fillId="0" borderId="0" xfId="0" applyNumberFormat="1" applyFont="1" applyFill="1" applyBorder="1" applyAlignment="1">
      <alignment horizontal="right"/>
    </xf>
    <xf numFmtId="40" fontId="18" fillId="0" borderId="0" xfId="4" applyNumberFormat="1" applyFont="1" applyBorder="1" applyAlignment="1" applyProtection="1">
      <alignment horizontal="right" vertical="center" wrapText="1" readingOrder="1"/>
      <protection locked="0"/>
    </xf>
    <xf numFmtId="40" fontId="0" fillId="0" borderId="0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40" fontId="17" fillId="0" borderId="0" xfId="3" applyNumberFormat="1" applyFont="1" applyFill="1" applyBorder="1" applyAlignment="1" applyProtection="1">
      <alignment horizontal="right" vertical="center" wrapText="1" readingOrder="1"/>
      <protection locked="0"/>
    </xf>
    <xf numFmtId="8" fontId="19" fillId="0" borderId="0" xfId="0" applyNumberFormat="1" applyFont="1" applyBorder="1" applyAlignment="1" applyProtection="1">
      <alignment horizontal="right" vertical="center" wrapText="1" readingOrder="1"/>
      <protection locked="0"/>
    </xf>
    <xf numFmtId="8" fontId="18" fillId="0" borderId="0" xfId="0" applyNumberFormat="1" applyFont="1" applyBorder="1" applyAlignment="1" applyProtection="1">
      <alignment horizontal="right" vertical="center" wrapText="1" readingOrder="1"/>
      <protection locked="0"/>
    </xf>
    <xf numFmtId="8" fontId="16" fillId="0" borderId="0" xfId="0" applyNumberFormat="1" applyFont="1" applyFill="1" applyBorder="1" applyAlignment="1">
      <alignment horizontal="right"/>
    </xf>
    <xf numFmtId="8" fontId="16" fillId="0" borderId="0" xfId="0" applyNumberFormat="1" applyFont="1" applyFill="1" applyBorder="1" applyAlignment="1" applyProtection="1">
      <alignment horizontal="right"/>
      <protection locked="0"/>
    </xf>
    <xf numFmtId="0" fontId="1" fillId="2" borderId="0" xfId="0" applyFont="1" applyFill="1" applyBorder="1" applyAlignment="1">
      <alignment horizontal="left"/>
    </xf>
    <xf numFmtId="0" fontId="0" fillId="0" borderId="0" xfId="0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11" fillId="7" borderId="0" xfId="0" applyFont="1" applyFill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left"/>
    </xf>
    <xf numFmtId="40" fontId="17" fillId="0" borderId="0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40" fontId="0" fillId="0" borderId="0" xfId="0" applyNumberFormat="1" applyFont="1" applyFill="1" applyBorder="1"/>
    <xf numFmtId="40" fontId="11" fillId="7" borderId="0" xfId="0" applyNumberFormat="1" applyFont="1" applyFill="1" applyBorder="1" applyAlignment="1">
      <alignment horizontal="center"/>
    </xf>
    <xf numFmtId="40" fontId="11" fillId="2" borderId="0" xfId="0" applyNumberFormat="1" applyFont="1" applyFill="1" applyAlignment="1">
      <alignment horizontal="center"/>
    </xf>
    <xf numFmtId="40" fontId="1" fillId="2" borderId="0" xfId="0" applyNumberFormat="1" applyFont="1" applyFill="1" applyBorder="1" applyAlignment="1">
      <alignment horizontal="left"/>
    </xf>
    <xf numFmtId="40" fontId="10" fillId="0" borderId="0" xfId="0" applyNumberFormat="1" applyFont="1" applyFill="1" applyBorder="1" applyAlignment="1">
      <alignment horizontal="center"/>
    </xf>
    <xf numFmtId="40" fontId="19" fillId="0" borderId="0" xfId="0" applyNumberFormat="1" applyFont="1" applyBorder="1" applyAlignment="1" applyProtection="1">
      <alignment horizontal="right" vertical="center" wrapText="1" readingOrder="1"/>
      <protection locked="0"/>
    </xf>
    <xf numFmtId="40" fontId="17" fillId="0" borderId="3" xfId="3" applyNumberFormat="1" applyFont="1" applyBorder="1" applyAlignment="1" applyProtection="1">
      <alignment horizontal="right" wrapText="1" readingOrder="1"/>
      <protection locked="0"/>
    </xf>
    <xf numFmtId="40" fontId="4" fillId="0" borderId="0" xfId="1" applyNumberFormat="1" applyFont="1" applyFill="1" applyAlignment="1">
      <alignment horizontal="left"/>
    </xf>
    <xf numFmtId="40" fontId="17" fillId="0" borderId="0" xfId="3" applyNumberFormat="1" applyFont="1" applyFill="1" applyBorder="1" applyAlignment="1" applyProtection="1">
      <alignment horizontal="right" wrapText="1" readingOrder="1"/>
      <protection locked="0"/>
    </xf>
    <xf numFmtId="8" fontId="18" fillId="0" borderId="0" xfId="0" applyNumberFormat="1" applyFont="1" applyFill="1" applyBorder="1" applyAlignment="1" applyProtection="1">
      <alignment horizontal="right"/>
      <protection locked="0"/>
    </xf>
    <xf numFmtId="40" fontId="16" fillId="0" borderId="0" xfId="4" applyNumberFormat="1" applyFont="1" applyFill="1" applyBorder="1" applyAlignment="1" applyProtection="1">
      <alignment horizontal="right"/>
      <protection locked="0"/>
    </xf>
    <xf numFmtId="40" fontId="16" fillId="0" borderId="0" xfId="0" applyNumberFormat="1" applyFont="1" applyFill="1" applyBorder="1" applyAlignment="1" applyProtection="1">
      <alignment horizontal="right"/>
      <protection locked="0"/>
    </xf>
    <xf numFmtId="40" fontId="1" fillId="0" borderId="0" xfId="0" applyNumberFormat="1" applyFont="1" applyFill="1" applyBorder="1" applyAlignment="1">
      <alignment horizontal="right" wrapText="1"/>
    </xf>
    <xf numFmtId="40" fontId="17" fillId="8" borderId="4" xfId="0" applyNumberFormat="1" applyFont="1" applyFill="1" applyBorder="1" applyAlignment="1">
      <alignment horizontal="right" vertical="center" wrapText="1" readingOrder="1"/>
    </xf>
    <xf numFmtId="40" fontId="17" fillId="0" borderId="4" xfId="0" applyNumberFormat="1" applyFont="1" applyBorder="1" applyAlignment="1">
      <alignment horizontal="right" vertical="center" wrapText="1" readingOrder="1"/>
    </xf>
    <xf numFmtId="40" fontId="19" fillId="0" borderId="4" xfId="0" applyNumberFormat="1" applyFont="1" applyBorder="1" applyAlignment="1">
      <alignment horizontal="right" vertical="center" wrapText="1" readingOrder="1"/>
    </xf>
    <xf numFmtId="40" fontId="19" fillId="8" borderId="4" xfId="0" applyNumberFormat="1" applyFont="1" applyFill="1" applyBorder="1" applyAlignment="1">
      <alignment horizontal="right" vertical="center" wrapText="1" readingOrder="1"/>
    </xf>
    <xf numFmtId="40" fontId="0" fillId="0" borderId="4" xfId="0" applyNumberFormat="1" applyFont="1" applyBorder="1" applyAlignment="1">
      <alignment horizontal="right"/>
    </xf>
    <xf numFmtId="40" fontId="1" fillId="0" borderId="4" xfId="0" applyNumberFormat="1" applyFont="1" applyBorder="1" applyAlignment="1">
      <alignment horizontal="right" wrapText="1"/>
    </xf>
  </cellXfs>
  <cellStyles count="5">
    <cellStyle name="Bad" xfId="2" builtinId="27"/>
    <cellStyle name="Normal" xfId="0" builtinId="0"/>
    <cellStyle name="Normal 2" xfId="3" xr:uid="{00000000-0005-0000-0000-000030000000}"/>
    <cellStyle name="Normal 3" xfId="4" xr:uid="{00000000-0005-0000-0000-000031000000}"/>
    <cellStyle name="Normal 6" xfId="1" xr:uid="{00000000-0005-0000-0000-000002000000}"/>
  </cellStyles>
  <dxfs count="4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0"/>
        <color indexed="8"/>
        <name val="Arial"/>
        <family val="2"/>
        <scheme val="none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00"/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bottom" textRotation="0" wrapText="0" indent="0" justifyLastLine="0" shrinkToFit="0" readingOrder="0"/>
    </dxf>
    <dxf>
      <numFmt numFmtId="8" formatCode="#,##0.00_);[Red]\(#,##0.00\)"/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8" formatCode="#,##0.00_);[Red]\(#,##0.00\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K273" totalsRowCount="1" headerRowDxfId="39" dataDxfId="38" totalsRowDxfId="37">
  <sortState xmlns:xlrd2="http://schemas.microsoft.com/office/spreadsheetml/2017/richdata2" ref="A8:K272">
    <sortCondition ref="D8:D272"/>
  </sortState>
  <tableColumns count="11">
    <tableColumn id="1" xr3:uid="{00000000-0010-0000-0000-000001000000}" name="ORG_ID" totalsRowFunction="custom" dataDxfId="36" totalsRowDxfId="10" dataCellStyle="Normal 6">
      <totalsRowFormula>COUNT(A8:A272)</totalsRowFormula>
    </tableColumn>
    <tableColumn id="2" xr3:uid="{1AB693E3-BED1-4200-88E3-FF4EA5628BFF}" name="UNIX" dataDxfId="35" totalsRowDxfId="9" dataCellStyle="Normal 6"/>
    <tableColumn id="3" xr3:uid="{00000000-0010-0000-0000-000003000000}" name="AOS" dataDxfId="34" totalsRowDxfId="8" dataCellStyle="Normal 6"/>
    <tableColumn id="4" xr3:uid="{00000000-0010-0000-0000-000004000000}" name="SAUs " totalsRowLabel="Totals" dataDxfId="33" totalsRowDxfId="7" dataCellStyle="Normal 6"/>
    <tableColumn id="6" xr3:uid="{00000000-0010-0000-0000-000006000000}" name="Prior Year" totalsRowFunction="custom" dataDxfId="32" totalsRowDxfId="6" dataCellStyle="Normal 6">
      <totalsRowFormula>SUM(E8:E272)</totalsRowFormula>
    </tableColumn>
    <tableColumn id="8" xr3:uid="{2551E46D-BB49-42A2-B7CE-A21BCBAB424A}" name="Q321" totalsRowFunction="custom" dataDxfId="31" totalsRowDxfId="5" dataCellStyle="Normal 2">
      <totalsRowFormula>SUM(F8:F272)</totalsRowFormula>
    </tableColumn>
    <tableColumn id="9" xr3:uid="{00000000-0010-0000-0000-000009000000}" name="Q 421" totalsRowFunction="custom" dataDxfId="30" totalsRowDxfId="4">
      <totalsRowFormula>SUM(G8:G272)</totalsRowFormula>
    </tableColumn>
    <tableColumn id="15" xr3:uid="{00000000-0010-0000-0000-00000F000000}" name="Q122" totalsRowFunction="custom" dataDxfId="29" totalsRowDxfId="3">
      <totalsRowFormula>SUM(H8:H272)</totalsRowFormula>
    </tableColumn>
    <tableColumn id="16" xr3:uid="{00000000-0010-0000-0000-000010000000}" name="Q222" totalsRowFunction="custom" dataDxfId="28" totalsRowDxfId="2">
      <totalsRowFormula>SUM(I8:I272)</totalsRowFormula>
    </tableColumn>
    <tableColumn id="18" xr3:uid="{00000000-0010-0000-0000-000012000000}" name="Invoiced" totalsRowFunction="custom" dataDxfId="27" totalsRowDxfId="1">
      <totalsRowFormula>SUM(J8:J272)</totalsRowFormula>
    </tableColumn>
    <tableColumn id="12" xr3:uid="{00000000-0010-0000-0000-00000C000000}" name="Section 5.B) 8)" totalsRowFunction="custom" dataDxfId="26" totalsRowDxfId="0">
      <calculatedColumnFormula>SUM(G8:J8)</calculatedColumnFormula>
      <totalsRowFormula>SUM(K8:K272)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7:H273" totalsRowShown="0" headerRowDxfId="25" dataDxfId="24" tableBorderDxfId="23">
  <sortState xmlns:xlrd2="http://schemas.microsoft.com/office/spreadsheetml/2017/richdata2" ref="A8:H272">
    <sortCondition ref="D8:D272"/>
  </sortState>
  <tableColumns count="8">
    <tableColumn id="1" xr3:uid="{00000000-0010-0000-0100-000001000000}" name="ORG_ID"/>
    <tableColumn id="2" xr3:uid="{D7AE44E7-51EC-48DD-AD32-86CB0FB3D2FA}" name="UNIX" dataDxfId="22" dataCellStyle="Normal 6"/>
    <tableColumn id="3" xr3:uid="{00000000-0010-0000-0100-000003000000}" name="AOS"/>
    <tableColumn id="4" xr3:uid="{00000000-0010-0000-0100-000004000000}" name="SAUs"/>
    <tableColumn id="5" xr3:uid="{00000000-0010-0000-0100-000005000000}" name="Q321" dataDxfId="21" dataCellStyle="Normal 3"/>
    <tableColumn id="11" xr3:uid="{00000000-0010-0000-0100-00000B000000}" name="Q 421" dataDxfId="20"/>
    <tableColumn id="12" xr3:uid="{00000000-0010-0000-0100-00000C000000}" name="Q122" dataDxfId="19"/>
    <tableColumn id="14" xr3:uid="{00000000-0010-0000-0100-00000E000000}" name="Q222" dataDxfId="18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7:F273" totalsRowShown="0" headerRowDxfId="17">
  <sortState xmlns:xlrd2="http://schemas.microsoft.com/office/spreadsheetml/2017/richdata2" ref="A8:F272">
    <sortCondition ref="C8:C272"/>
  </sortState>
  <tableColumns count="6">
    <tableColumn id="1" xr3:uid="{00000000-0010-0000-0200-000001000000}" name="ORG_ID" dataDxfId="16" dataCellStyle="Normal 6"/>
    <tableColumn id="3" xr3:uid="{00000000-0010-0000-0200-000003000000}" name="AOS" dataDxfId="15" dataCellStyle="Normal 6"/>
    <tableColumn id="4" xr3:uid="{00000000-0010-0000-0200-000004000000}" name="SAUs" dataDxfId="14" dataCellStyle="Normal 6"/>
    <tableColumn id="5" xr3:uid="{00000000-0010-0000-0200-000005000000}" name="Section 5. B) 8)" dataDxfId="13">
      <calculatedColumnFormula>Table1[[#This Row],[Section 5.B) 8)]]</calculatedColumnFormula>
    </tableColumn>
    <tableColumn id="6" xr3:uid="{00000000-0010-0000-0200-000006000000}" name="Section 5. B) 9)" dataDxfId="12">
      <calculatedColumnFormula>Public!J8</calculatedColumnFormula>
    </tableColumn>
    <tableColumn id="7" xr3:uid="{00000000-0010-0000-0200-000007000000}" name="FY 22" dataDxfId="11">
      <calculatedColumnFormula>SUM(Table3[[#This Row],[Section 5. B) 8)]:[Section 5. B) 9)]])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3"/>
  <sheetViews>
    <sheetView tabSelected="1" zoomScaleNormal="100" workbookViewId="0">
      <pane ySplit="7" topLeftCell="A8" activePane="bottomLeft" state="frozen"/>
      <selection pane="bottomLeft" activeCell="J6" sqref="J6"/>
    </sheetView>
  </sheetViews>
  <sheetFormatPr defaultRowHeight="15" x14ac:dyDescent="0.25"/>
  <cols>
    <col min="1" max="1" width="8.28515625" customWidth="1"/>
    <col min="2" max="2" width="6.7109375" customWidth="1"/>
    <col min="3" max="3" width="6" customWidth="1"/>
    <col min="4" max="4" width="27.85546875" customWidth="1"/>
    <col min="5" max="5" width="13.28515625" style="10" customWidth="1"/>
    <col min="6" max="7" width="13.140625" customWidth="1"/>
    <col min="8" max="8" width="14.7109375" style="19" customWidth="1"/>
    <col min="9" max="11" width="12.85546875" style="10" customWidth="1"/>
    <col min="12" max="12" width="15.140625" customWidth="1"/>
  </cols>
  <sheetData>
    <row r="1" spans="1:12" x14ac:dyDescent="0.25">
      <c r="A1" s="6" t="s">
        <v>290</v>
      </c>
      <c r="B1" s="6"/>
      <c r="C1" s="6"/>
      <c r="D1" s="6"/>
      <c r="E1" s="6"/>
      <c r="F1" s="29"/>
      <c r="G1" s="29"/>
      <c r="H1" s="6"/>
      <c r="I1" s="6"/>
      <c r="J1" s="6"/>
      <c r="K1" s="6"/>
    </row>
    <row r="2" spans="1:12" x14ac:dyDescent="0.25">
      <c r="A2" s="16"/>
      <c r="B2" s="16"/>
      <c r="C2" s="16"/>
      <c r="D2" s="16"/>
      <c r="E2" s="15"/>
      <c r="F2" s="30"/>
      <c r="G2" s="30"/>
      <c r="H2" s="16"/>
      <c r="I2" s="16"/>
      <c r="J2" s="16"/>
      <c r="K2" s="16" t="s">
        <v>235</v>
      </c>
      <c r="L2" s="2"/>
    </row>
    <row r="3" spans="1:12" x14ac:dyDescent="0.25">
      <c r="A3" s="16"/>
      <c r="B3" s="16"/>
      <c r="C3" s="16"/>
      <c r="D3" s="17" t="s">
        <v>241</v>
      </c>
      <c r="E3" s="15"/>
      <c r="F3" s="30"/>
      <c r="G3" s="30"/>
      <c r="H3" s="16"/>
      <c r="I3" s="16"/>
      <c r="J3" s="16"/>
      <c r="K3" s="16" t="s">
        <v>236</v>
      </c>
      <c r="L3" s="2"/>
    </row>
    <row r="4" spans="1:12" x14ac:dyDescent="0.25">
      <c r="A4" s="16"/>
      <c r="B4" s="16"/>
      <c r="C4" s="16"/>
      <c r="D4" s="17" t="s">
        <v>242</v>
      </c>
      <c r="E4" s="15"/>
      <c r="F4" s="30"/>
      <c r="G4" s="30"/>
      <c r="H4" s="16"/>
      <c r="I4" s="16"/>
      <c r="J4" s="22" t="s">
        <v>254</v>
      </c>
      <c r="K4" s="16" t="s">
        <v>237</v>
      </c>
      <c r="L4" s="2"/>
    </row>
    <row r="5" spans="1:12" x14ac:dyDescent="0.25">
      <c r="A5" s="16"/>
      <c r="B5" s="16"/>
      <c r="C5" s="16"/>
      <c r="D5" s="16"/>
      <c r="E5" s="15"/>
      <c r="F5" s="30"/>
      <c r="G5" s="30"/>
      <c r="H5" s="16"/>
      <c r="I5" s="16"/>
      <c r="J5" s="22" t="s">
        <v>265</v>
      </c>
      <c r="K5" s="16" t="s">
        <v>238</v>
      </c>
      <c r="L5" s="2"/>
    </row>
    <row r="6" spans="1:12" x14ac:dyDescent="0.25">
      <c r="A6" s="16"/>
      <c r="B6" s="16"/>
      <c r="C6" s="16"/>
      <c r="D6" s="16"/>
      <c r="E6" s="16" t="s">
        <v>254</v>
      </c>
      <c r="F6" s="30"/>
      <c r="G6" s="30" t="s">
        <v>254</v>
      </c>
      <c r="H6" s="16" t="s">
        <v>254</v>
      </c>
      <c r="I6" s="16" t="s">
        <v>262</v>
      </c>
      <c r="J6" s="22" t="s">
        <v>266</v>
      </c>
      <c r="K6" s="16" t="s">
        <v>257</v>
      </c>
      <c r="L6" s="2"/>
    </row>
    <row r="7" spans="1:12" ht="16.149999999999999" customHeight="1" x14ac:dyDescent="0.25">
      <c r="A7" s="38" t="s">
        <v>281</v>
      </c>
      <c r="B7" s="38" t="s">
        <v>284</v>
      </c>
      <c r="C7" s="38" t="s">
        <v>0</v>
      </c>
      <c r="D7" s="38" t="s">
        <v>282</v>
      </c>
      <c r="E7" s="37" t="s">
        <v>279</v>
      </c>
      <c r="F7" s="60" t="s">
        <v>291</v>
      </c>
      <c r="G7" s="60" t="s">
        <v>292</v>
      </c>
      <c r="H7" s="37" t="s">
        <v>293</v>
      </c>
      <c r="I7" s="37" t="s">
        <v>294</v>
      </c>
      <c r="J7" s="37" t="s">
        <v>264</v>
      </c>
      <c r="K7" s="39" t="s">
        <v>256</v>
      </c>
      <c r="L7" s="2"/>
    </row>
    <row r="8" spans="1:12" x14ac:dyDescent="0.25">
      <c r="A8" s="1">
        <v>1761</v>
      </c>
      <c r="B8" s="1"/>
      <c r="C8" s="1"/>
      <c r="D8" s="18" t="s">
        <v>261</v>
      </c>
      <c r="E8" s="11"/>
      <c r="F8" s="31">
        <v>-50260.25</v>
      </c>
      <c r="G8" s="31">
        <v>-56165.760000000002</v>
      </c>
      <c r="H8" s="43">
        <v>-29308.11</v>
      </c>
      <c r="I8" s="44">
        <v>-50426.55</v>
      </c>
      <c r="J8" s="11"/>
      <c r="K8" s="3">
        <f t="shared" ref="K8:K71" si="0">SUM(E8:J8)</f>
        <v>-186160.66999999998</v>
      </c>
    </row>
    <row r="9" spans="1:12" x14ac:dyDescent="0.25">
      <c r="A9" s="1">
        <v>2</v>
      </c>
      <c r="B9" s="1">
        <v>2</v>
      </c>
      <c r="C9" s="1"/>
      <c r="D9" s="18" t="s">
        <v>1</v>
      </c>
      <c r="E9" s="11"/>
      <c r="F9" s="31">
        <v>-1545.32</v>
      </c>
      <c r="G9" s="31">
        <v>-1684.35</v>
      </c>
      <c r="H9" s="43">
        <v>-1415.02</v>
      </c>
      <c r="I9" s="44">
        <v>-28.87</v>
      </c>
      <c r="J9" s="11"/>
      <c r="K9" s="3">
        <f t="shared" si="0"/>
        <v>-4673.5600000000004</v>
      </c>
    </row>
    <row r="10" spans="1:12" x14ac:dyDescent="0.25">
      <c r="A10" s="1">
        <v>1038</v>
      </c>
      <c r="B10" s="1">
        <v>908</v>
      </c>
      <c r="C10" s="1">
        <v>881</v>
      </c>
      <c r="D10" s="18" t="s">
        <v>228</v>
      </c>
      <c r="E10" s="11"/>
      <c r="F10" s="31">
        <v>-3387.7</v>
      </c>
      <c r="G10" s="31">
        <v>-5848.9</v>
      </c>
      <c r="H10" s="43">
        <v>-3041.42</v>
      </c>
      <c r="I10" s="44">
        <v>-5055.22</v>
      </c>
      <c r="J10" s="11"/>
      <c r="K10" s="3">
        <f t="shared" si="0"/>
        <v>-17333.239999999998</v>
      </c>
    </row>
    <row r="11" spans="1:12" x14ac:dyDescent="0.25">
      <c r="A11" s="1">
        <v>4</v>
      </c>
      <c r="B11" s="1">
        <v>5</v>
      </c>
      <c r="C11" s="1">
        <v>877</v>
      </c>
      <c r="D11" s="18" t="s">
        <v>2</v>
      </c>
      <c r="E11" s="11"/>
      <c r="F11" s="31">
        <v>0</v>
      </c>
      <c r="G11" s="31">
        <v>0</v>
      </c>
      <c r="H11" s="43">
        <v>0</v>
      </c>
      <c r="I11" s="45">
        <v>0</v>
      </c>
      <c r="J11" s="11"/>
      <c r="K11" s="3">
        <f t="shared" si="0"/>
        <v>0</v>
      </c>
    </row>
    <row r="12" spans="1:12" x14ac:dyDescent="0.25">
      <c r="A12" s="1">
        <v>1734</v>
      </c>
      <c r="B12" s="1">
        <v>12</v>
      </c>
      <c r="C12" s="1"/>
      <c r="D12" s="18" t="s">
        <v>249</v>
      </c>
      <c r="E12" s="11"/>
      <c r="F12" s="31">
        <v>0</v>
      </c>
      <c r="G12" s="31">
        <v>0</v>
      </c>
      <c r="H12" s="43">
        <v>0</v>
      </c>
      <c r="I12" s="45">
        <v>0</v>
      </c>
      <c r="J12" s="11"/>
      <c r="K12" s="3">
        <f t="shared" si="0"/>
        <v>0</v>
      </c>
    </row>
    <row r="13" spans="1:12" ht="16.5" customHeight="1" x14ac:dyDescent="0.25">
      <c r="A13" s="1">
        <v>9</v>
      </c>
      <c r="B13" s="1">
        <v>14</v>
      </c>
      <c r="C13" s="1"/>
      <c r="D13" s="18" t="s">
        <v>3</v>
      </c>
      <c r="E13" s="11"/>
      <c r="F13" s="31">
        <v>-3704.08</v>
      </c>
      <c r="G13" s="31">
        <v>-2831.61</v>
      </c>
      <c r="H13" s="43">
        <v>-2132.14</v>
      </c>
      <c r="I13" s="45">
        <v>-4682.87</v>
      </c>
      <c r="J13" s="11"/>
      <c r="K13" s="3">
        <f t="shared" si="0"/>
        <v>-13350.7</v>
      </c>
    </row>
    <row r="14" spans="1:12" x14ac:dyDescent="0.25">
      <c r="A14" s="1">
        <v>1629</v>
      </c>
      <c r="B14" s="1">
        <v>18</v>
      </c>
      <c r="C14" s="1"/>
      <c r="D14" s="18" t="s">
        <v>4</v>
      </c>
      <c r="E14" s="11"/>
      <c r="F14" s="31">
        <v>-2394.4899999999998</v>
      </c>
      <c r="G14" s="31">
        <v>-1806.39</v>
      </c>
      <c r="H14" s="43">
        <v>0</v>
      </c>
      <c r="I14" s="45">
        <v>0</v>
      </c>
      <c r="J14" s="11"/>
      <c r="K14" s="3">
        <f t="shared" si="0"/>
        <v>-4200.88</v>
      </c>
    </row>
    <row r="15" spans="1:12" x14ac:dyDescent="0.25">
      <c r="A15" s="1">
        <v>14</v>
      </c>
      <c r="B15" s="1">
        <v>20</v>
      </c>
      <c r="C15" s="1"/>
      <c r="D15" s="18" t="s">
        <v>5</v>
      </c>
      <c r="E15" s="11"/>
      <c r="F15" s="31">
        <v>-215657.15</v>
      </c>
      <c r="G15" s="31">
        <v>-249167.07</v>
      </c>
      <c r="H15" s="43">
        <v>-203629.7</v>
      </c>
      <c r="I15" s="45">
        <v>-241516.32</v>
      </c>
      <c r="J15" s="11"/>
      <c r="K15" s="3">
        <f t="shared" si="0"/>
        <v>-909970.24</v>
      </c>
    </row>
    <row r="16" spans="1:12" x14ac:dyDescent="0.25">
      <c r="A16" s="1">
        <v>28</v>
      </c>
      <c r="B16" s="1">
        <v>21</v>
      </c>
      <c r="C16" s="1"/>
      <c r="D16" s="18" t="s">
        <v>6</v>
      </c>
      <c r="E16" s="11"/>
      <c r="F16" s="31">
        <v>-11076.64</v>
      </c>
      <c r="G16" s="31">
        <v>-17791.77</v>
      </c>
      <c r="H16" s="43">
        <v>-11599.98</v>
      </c>
      <c r="I16" s="45">
        <v>-15234.48</v>
      </c>
      <c r="J16" s="11"/>
      <c r="K16" s="3">
        <f t="shared" si="0"/>
        <v>-55702.869999999995</v>
      </c>
    </row>
    <row r="17" spans="1:11" x14ac:dyDescent="0.25">
      <c r="A17" s="1">
        <v>38</v>
      </c>
      <c r="B17" s="1">
        <v>24</v>
      </c>
      <c r="C17" s="1">
        <v>890</v>
      </c>
      <c r="D17" s="18" t="s">
        <v>7</v>
      </c>
      <c r="E17" s="11"/>
      <c r="F17" s="31">
        <v>0</v>
      </c>
      <c r="G17" s="31">
        <v>0</v>
      </c>
      <c r="H17" s="43">
        <v>0</v>
      </c>
      <c r="I17" s="45">
        <v>0</v>
      </c>
      <c r="J17" s="11"/>
      <c r="K17" s="3">
        <f t="shared" si="0"/>
        <v>0</v>
      </c>
    </row>
    <row r="18" spans="1:11" x14ac:dyDescent="0.25">
      <c r="A18" s="1">
        <v>42</v>
      </c>
      <c r="B18" s="1">
        <v>27</v>
      </c>
      <c r="C18" s="1"/>
      <c r="D18" s="18" t="s">
        <v>8</v>
      </c>
      <c r="E18" s="11"/>
      <c r="F18" s="31">
        <v>-1577.62</v>
      </c>
      <c r="G18" s="31">
        <v>0</v>
      </c>
      <c r="H18" s="43">
        <v>-3234.13</v>
      </c>
      <c r="I18" s="45">
        <v>-5736.72</v>
      </c>
      <c r="J18" s="11"/>
      <c r="K18" s="3">
        <f t="shared" si="0"/>
        <v>-10548.470000000001</v>
      </c>
    </row>
    <row r="19" spans="1:11" x14ac:dyDescent="0.25">
      <c r="A19" s="1">
        <v>53</v>
      </c>
      <c r="B19" s="1">
        <v>28</v>
      </c>
      <c r="C19" s="1">
        <v>891</v>
      </c>
      <c r="D19" s="18" t="s">
        <v>9</v>
      </c>
      <c r="E19" s="11"/>
      <c r="F19" s="31">
        <v>0</v>
      </c>
      <c r="G19" s="31">
        <v>0</v>
      </c>
      <c r="H19" s="43">
        <v>0</v>
      </c>
      <c r="I19" s="45">
        <v>0</v>
      </c>
      <c r="J19" s="11"/>
      <c r="K19" s="3">
        <f t="shared" si="0"/>
        <v>0</v>
      </c>
    </row>
    <row r="20" spans="1:11" x14ac:dyDescent="0.25">
      <c r="A20" s="1">
        <v>547</v>
      </c>
      <c r="B20" s="1">
        <v>493</v>
      </c>
      <c r="C20" s="1">
        <v>877</v>
      </c>
      <c r="D20" s="18" t="s">
        <v>140</v>
      </c>
      <c r="E20" s="11"/>
      <c r="F20" s="31">
        <v>0</v>
      </c>
      <c r="G20" s="31">
        <v>0</v>
      </c>
      <c r="H20" s="43">
        <v>0</v>
      </c>
      <c r="I20" s="45">
        <v>0</v>
      </c>
      <c r="J20" s="11"/>
      <c r="K20" s="3">
        <f t="shared" si="0"/>
        <v>0</v>
      </c>
    </row>
    <row r="21" spans="1:11" x14ac:dyDescent="0.25">
      <c r="A21" s="12">
        <v>1630</v>
      </c>
      <c r="B21" s="12"/>
      <c r="C21" s="12"/>
      <c r="D21" s="20" t="s">
        <v>271</v>
      </c>
      <c r="E21" s="11"/>
      <c r="F21" s="31">
        <v>0</v>
      </c>
      <c r="G21" s="31">
        <v>0</v>
      </c>
      <c r="H21" s="43">
        <v>0</v>
      </c>
      <c r="I21" s="45">
        <v>0</v>
      </c>
      <c r="J21" s="11"/>
      <c r="K21" s="3">
        <f t="shared" si="0"/>
        <v>0</v>
      </c>
    </row>
    <row r="22" spans="1:11" x14ac:dyDescent="0.25">
      <c r="A22" s="1">
        <v>62</v>
      </c>
      <c r="B22" s="1">
        <v>31</v>
      </c>
      <c r="C22" s="1"/>
      <c r="D22" s="18" t="s">
        <v>10</v>
      </c>
      <c r="E22" s="11"/>
      <c r="F22" s="31">
        <v>0</v>
      </c>
      <c r="G22" s="31">
        <v>0</v>
      </c>
      <c r="H22" s="43">
        <v>0</v>
      </c>
      <c r="I22" s="45">
        <v>0</v>
      </c>
      <c r="J22" s="11"/>
      <c r="K22" s="3">
        <f t="shared" si="0"/>
        <v>0</v>
      </c>
    </row>
    <row r="23" spans="1:11" x14ac:dyDescent="0.25">
      <c r="A23" s="1">
        <v>550</v>
      </c>
      <c r="B23" s="1">
        <v>497</v>
      </c>
      <c r="C23" s="1"/>
      <c r="D23" s="18" t="s">
        <v>143</v>
      </c>
      <c r="E23" s="11"/>
      <c r="F23" s="31">
        <v>0</v>
      </c>
      <c r="G23" s="31">
        <v>0</v>
      </c>
      <c r="H23" s="43">
        <v>0</v>
      </c>
      <c r="I23" s="45">
        <v>0</v>
      </c>
      <c r="J23" s="11"/>
      <c r="K23" s="3">
        <f t="shared" si="0"/>
        <v>0</v>
      </c>
    </row>
    <row r="24" spans="1:11" x14ac:dyDescent="0.25">
      <c r="A24" s="1">
        <v>64</v>
      </c>
      <c r="B24" s="1">
        <v>32</v>
      </c>
      <c r="C24" s="1"/>
      <c r="D24" s="18" t="s">
        <v>11</v>
      </c>
      <c r="E24" s="11"/>
      <c r="F24" s="31">
        <v>0</v>
      </c>
      <c r="G24" s="31">
        <v>0</v>
      </c>
      <c r="H24" s="43">
        <v>0</v>
      </c>
      <c r="I24" s="45">
        <v>0</v>
      </c>
      <c r="J24" s="11"/>
      <c r="K24" s="3">
        <f t="shared" si="0"/>
        <v>0</v>
      </c>
    </row>
    <row r="25" spans="1:11" x14ac:dyDescent="0.25">
      <c r="A25" s="1">
        <v>65</v>
      </c>
      <c r="B25" s="1">
        <v>40</v>
      </c>
      <c r="C25" s="1"/>
      <c r="D25" s="18" t="s">
        <v>12</v>
      </c>
      <c r="E25" s="11"/>
      <c r="F25" s="31">
        <v>-2977.51</v>
      </c>
      <c r="G25" s="31">
        <v>-4440.3500000000004</v>
      </c>
      <c r="H25" s="43">
        <v>-2883.5</v>
      </c>
      <c r="I25" s="45">
        <v>-1869.07</v>
      </c>
      <c r="J25" s="11"/>
      <c r="K25" s="3">
        <f t="shared" si="0"/>
        <v>-12170.43</v>
      </c>
    </row>
    <row r="26" spans="1:11" x14ac:dyDescent="0.25">
      <c r="A26" s="1">
        <v>72</v>
      </c>
      <c r="B26" s="1">
        <v>44</v>
      </c>
      <c r="C26" s="1"/>
      <c r="D26" s="18" t="s">
        <v>13</v>
      </c>
      <c r="E26" s="11"/>
      <c r="F26" s="31">
        <v>0</v>
      </c>
      <c r="G26" s="31">
        <v>0</v>
      </c>
      <c r="H26" s="43">
        <v>0</v>
      </c>
      <c r="I26" s="45">
        <v>-453.87</v>
      </c>
      <c r="J26" s="11"/>
      <c r="K26" s="3">
        <f t="shared" si="0"/>
        <v>-453.87</v>
      </c>
    </row>
    <row r="27" spans="1:11" x14ac:dyDescent="0.25">
      <c r="A27" s="1">
        <v>1031</v>
      </c>
      <c r="B27" s="1">
        <v>903</v>
      </c>
      <c r="C27" s="1">
        <v>898</v>
      </c>
      <c r="D27" s="18" t="s">
        <v>226</v>
      </c>
      <c r="E27" s="11"/>
      <c r="F27" s="31">
        <v>0</v>
      </c>
      <c r="G27" s="31">
        <v>0</v>
      </c>
      <c r="H27" s="43">
        <v>-346.43</v>
      </c>
      <c r="I27" s="45">
        <v>-848.67</v>
      </c>
      <c r="J27" s="11"/>
      <c r="K27" s="3">
        <f t="shared" si="0"/>
        <v>-1195.0999999999999</v>
      </c>
    </row>
    <row r="28" spans="1:11" x14ac:dyDescent="0.25">
      <c r="A28" s="1">
        <v>74</v>
      </c>
      <c r="B28" s="1">
        <v>49</v>
      </c>
      <c r="C28" s="1"/>
      <c r="D28" s="18" t="s">
        <v>14</v>
      </c>
      <c r="E28" s="11"/>
      <c r="F28" s="31">
        <v>0</v>
      </c>
      <c r="G28" s="31">
        <v>0</v>
      </c>
      <c r="H28" s="43">
        <v>0</v>
      </c>
      <c r="I28" s="45">
        <v>0</v>
      </c>
      <c r="J28" s="11"/>
      <c r="K28" s="3">
        <f t="shared" si="0"/>
        <v>0</v>
      </c>
    </row>
    <row r="29" spans="1:11" x14ac:dyDescent="0.25">
      <c r="A29" s="1">
        <v>77</v>
      </c>
      <c r="B29" s="1">
        <v>52</v>
      </c>
      <c r="C29" s="1">
        <v>893</v>
      </c>
      <c r="D29" s="18" t="s">
        <v>15</v>
      </c>
      <c r="E29" s="11"/>
      <c r="F29" s="31">
        <v>0</v>
      </c>
      <c r="G29" s="31">
        <v>0</v>
      </c>
      <c r="H29" s="43">
        <v>0</v>
      </c>
      <c r="I29" s="45">
        <v>0</v>
      </c>
      <c r="J29" s="11"/>
      <c r="K29" s="3">
        <f t="shared" si="0"/>
        <v>0</v>
      </c>
    </row>
    <row r="30" spans="1:11" x14ac:dyDescent="0.25">
      <c r="A30" s="1">
        <v>78</v>
      </c>
      <c r="B30" s="1">
        <v>53</v>
      </c>
      <c r="C30" s="1"/>
      <c r="D30" s="18" t="s">
        <v>16</v>
      </c>
      <c r="E30" s="11"/>
      <c r="F30" s="31">
        <v>-11567.94</v>
      </c>
      <c r="G30" s="31">
        <v>-15374.8</v>
      </c>
      <c r="H30" s="43">
        <v>-9088.2199999999993</v>
      </c>
      <c r="I30" s="45">
        <v>-14725.85</v>
      </c>
      <c r="J30" s="11"/>
      <c r="K30" s="3">
        <f t="shared" si="0"/>
        <v>-50756.81</v>
      </c>
    </row>
    <row r="31" spans="1:11" x14ac:dyDescent="0.25">
      <c r="A31" s="1">
        <v>86</v>
      </c>
      <c r="B31" s="1">
        <v>54</v>
      </c>
      <c r="C31" s="1">
        <v>899</v>
      </c>
      <c r="D31" s="18" t="s">
        <v>17</v>
      </c>
      <c r="E31" s="11"/>
      <c r="F31" s="31">
        <v>0</v>
      </c>
      <c r="G31" s="31">
        <v>0</v>
      </c>
      <c r="H31" s="43">
        <v>0</v>
      </c>
      <c r="I31" s="45">
        <v>0</v>
      </c>
      <c r="J31" s="11"/>
      <c r="K31" s="3">
        <f t="shared" si="0"/>
        <v>0</v>
      </c>
    </row>
    <row r="32" spans="1:11" x14ac:dyDescent="0.25">
      <c r="A32" s="1">
        <v>1633</v>
      </c>
      <c r="B32" s="1">
        <v>56</v>
      </c>
      <c r="C32" s="1"/>
      <c r="D32" s="18" t="s">
        <v>18</v>
      </c>
      <c r="E32" s="11"/>
      <c r="F32" s="31">
        <v>0</v>
      </c>
      <c r="G32" s="31">
        <v>0</v>
      </c>
      <c r="H32" s="43">
        <v>0</v>
      </c>
      <c r="I32" s="45">
        <v>0</v>
      </c>
      <c r="J32" s="11"/>
      <c r="K32" s="3">
        <f t="shared" si="0"/>
        <v>0</v>
      </c>
    </row>
    <row r="33" spans="1:11" x14ac:dyDescent="0.25">
      <c r="A33" s="1">
        <v>88</v>
      </c>
      <c r="B33" s="1">
        <v>57</v>
      </c>
      <c r="C33" s="1">
        <v>893</v>
      </c>
      <c r="D33" s="18" t="s">
        <v>19</v>
      </c>
      <c r="E33" s="11"/>
      <c r="F33" s="31">
        <v>-6043.71</v>
      </c>
      <c r="G33" s="31">
        <v>-5373.5</v>
      </c>
      <c r="H33" s="43">
        <v>-2564.04</v>
      </c>
      <c r="I33" s="45">
        <v>-6013.6</v>
      </c>
      <c r="J33" s="11"/>
      <c r="K33" s="3">
        <f t="shared" si="0"/>
        <v>-19994.849999999999</v>
      </c>
    </row>
    <row r="34" spans="1:11" x14ac:dyDescent="0.25">
      <c r="A34" s="1">
        <v>90</v>
      </c>
      <c r="B34" s="1">
        <v>58</v>
      </c>
      <c r="C34" s="1"/>
      <c r="D34" s="18" t="s">
        <v>20</v>
      </c>
      <c r="E34" s="11"/>
      <c r="F34" s="31">
        <v>0</v>
      </c>
      <c r="G34" s="31">
        <v>0</v>
      </c>
      <c r="H34" s="43">
        <v>0</v>
      </c>
      <c r="I34" s="45">
        <v>0</v>
      </c>
      <c r="J34" s="11"/>
      <c r="K34" s="3">
        <f t="shared" si="0"/>
        <v>0</v>
      </c>
    </row>
    <row r="35" spans="1:11" x14ac:dyDescent="0.25">
      <c r="A35" s="1">
        <v>92</v>
      </c>
      <c r="B35" s="1">
        <v>60</v>
      </c>
      <c r="C35" s="1"/>
      <c r="D35" s="18" t="s">
        <v>21</v>
      </c>
      <c r="E35" s="11"/>
      <c r="F35" s="31">
        <v>0</v>
      </c>
      <c r="G35" s="31">
        <v>0</v>
      </c>
      <c r="H35" s="43">
        <v>0</v>
      </c>
      <c r="I35" s="45">
        <v>0</v>
      </c>
      <c r="J35" s="11"/>
      <c r="K35" s="3">
        <f t="shared" si="0"/>
        <v>0</v>
      </c>
    </row>
    <row r="36" spans="1:11" x14ac:dyDescent="0.25">
      <c r="A36" s="1">
        <v>94</v>
      </c>
      <c r="B36" s="1">
        <v>63</v>
      </c>
      <c r="C36" s="1"/>
      <c r="D36" s="18" t="s">
        <v>22</v>
      </c>
      <c r="E36" s="11"/>
      <c r="F36" s="31">
        <v>-3229.57</v>
      </c>
      <c r="G36" s="31">
        <v>-46850.36</v>
      </c>
      <c r="H36" s="43">
        <v>-28716.44</v>
      </c>
      <c r="I36" s="45">
        <v>-21692.03</v>
      </c>
      <c r="J36" s="11"/>
      <c r="K36" s="3">
        <f t="shared" si="0"/>
        <v>-100488.4</v>
      </c>
    </row>
    <row r="37" spans="1:11" x14ac:dyDescent="0.25">
      <c r="A37" s="12">
        <v>1824</v>
      </c>
      <c r="B37" s="12">
        <v>66</v>
      </c>
      <c r="C37" s="12"/>
      <c r="D37" s="20" t="s">
        <v>267</v>
      </c>
      <c r="E37" s="11"/>
      <c r="F37" s="31">
        <v>0</v>
      </c>
      <c r="G37" s="31">
        <v>0</v>
      </c>
      <c r="H37" s="43">
        <v>0</v>
      </c>
      <c r="I37" s="45">
        <v>0</v>
      </c>
      <c r="J37" s="11"/>
      <c r="K37" s="3">
        <f t="shared" si="0"/>
        <v>0</v>
      </c>
    </row>
    <row r="38" spans="1:11" x14ac:dyDescent="0.25">
      <c r="A38" s="12">
        <v>1825</v>
      </c>
      <c r="B38" s="12">
        <v>69</v>
      </c>
      <c r="C38" s="12"/>
      <c r="D38" s="20" t="s">
        <v>268</v>
      </c>
      <c r="E38" s="11"/>
      <c r="F38" s="31">
        <v>0</v>
      </c>
      <c r="G38" s="31">
        <v>0</v>
      </c>
      <c r="H38" s="43">
        <v>0</v>
      </c>
      <c r="I38" s="45">
        <v>0</v>
      </c>
      <c r="J38" s="11"/>
      <c r="K38" s="3">
        <f t="shared" si="0"/>
        <v>0</v>
      </c>
    </row>
    <row r="39" spans="1:11" x14ac:dyDescent="0.25">
      <c r="A39" s="1">
        <v>108</v>
      </c>
      <c r="B39" s="1">
        <v>70</v>
      </c>
      <c r="C39" s="1"/>
      <c r="D39" s="18" t="s">
        <v>23</v>
      </c>
      <c r="E39" s="11"/>
      <c r="F39" s="31">
        <v>0</v>
      </c>
      <c r="G39" s="31">
        <v>0</v>
      </c>
      <c r="H39" s="43">
        <v>0</v>
      </c>
      <c r="I39" s="45">
        <v>0</v>
      </c>
      <c r="J39" s="11"/>
      <c r="K39" s="3">
        <f t="shared" si="0"/>
        <v>0</v>
      </c>
    </row>
    <row r="40" spans="1:11" x14ac:dyDescent="0.25">
      <c r="A40" s="1">
        <v>113</v>
      </c>
      <c r="B40" s="1">
        <v>75</v>
      </c>
      <c r="C40" s="1"/>
      <c r="D40" s="18" t="s">
        <v>24</v>
      </c>
      <c r="E40" s="11"/>
      <c r="F40" s="31">
        <v>-344.83</v>
      </c>
      <c r="G40" s="31">
        <v>-541.77</v>
      </c>
      <c r="H40" s="43">
        <v>-852.76</v>
      </c>
      <c r="I40" s="45">
        <v>-724.9</v>
      </c>
      <c r="J40" s="11"/>
      <c r="K40" s="3">
        <f t="shared" si="0"/>
        <v>-2464.2599999999998</v>
      </c>
    </row>
    <row r="41" spans="1:11" x14ac:dyDescent="0.25">
      <c r="A41" s="1">
        <v>1402</v>
      </c>
      <c r="B41" s="1">
        <v>76</v>
      </c>
      <c r="C41" s="1"/>
      <c r="D41" s="18" t="s">
        <v>25</v>
      </c>
      <c r="E41" s="11"/>
      <c r="F41" s="31">
        <v>0</v>
      </c>
      <c r="G41" s="31">
        <v>0</v>
      </c>
      <c r="H41" s="43">
        <v>0</v>
      </c>
      <c r="I41" s="45">
        <v>0</v>
      </c>
      <c r="J41" s="11"/>
      <c r="K41" s="3">
        <f t="shared" si="0"/>
        <v>0</v>
      </c>
    </row>
    <row r="42" spans="1:11" x14ac:dyDescent="0.25">
      <c r="A42" s="1">
        <v>549</v>
      </c>
      <c r="B42" s="1">
        <v>496</v>
      </c>
      <c r="C42" s="1"/>
      <c r="D42" s="18" t="s">
        <v>142</v>
      </c>
      <c r="E42" s="11"/>
      <c r="F42" s="31">
        <v>0</v>
      </c>
      <c r="G42" s="31">
        <v>0</v>
      </c>
      <c r="H42" s="43">
        <v>0</v>
      </c>
      <c r="I42" s="45">
        <v>0</v>
      </c>
      <c r="J42" s="11"/>
      <c r="K42" s="3">
        <f t="shared" si="0"/>
        <v>0</v>
      </c>
    </row>
    <row r="43" spans="1:11" x14ac:dyDescent="0.25">
      <c r="A43" s="1">
        <v>124</v>
      </c>
      <c r="B43" s="1">
        <v>79</v>
      </c>
      <c r="C43" s="1">
        <v>890</v>
      </c>
      <c r="D43" s="18" t="s">
        <v>26</v>
      </c>
      <c r="E43" s="11"/>
      <c r="F43" s="31">
        <v>-2804.62</v>
      </c>
      <c r="G43" s="31">
        <v>-2048.83</v>
      </c>
      <c r="H43" s="43">
        <v>0</v>
      </c>
      <c r="I43" s="45">
        <v>0</v>
      </c>
      <c r="J43" s="11"/>
      <c r="K43" s="3">
        <f t="shared" si="0"/>
        <v>-4853.45</v>
      </c>
    </row>
    <row r="44" spans="1:11" x14ac:dyDescent="0.25">
      <c r="A44" s="1">
        <v>125</v>
      </c>
      <c r="B44" s="1">
        <v>83</v>
      </c>
      <c r="C44" s="1"/>
      <c r="D44" s="18" t="s">
        <v>27</v>
      </c>
      <c r="E44" s="11"/>
      <c r="F44" s="31">
        <v>0</v>
      </c>
      <c r="G44" s="31">
        <v>0</v>
      </c>
      <c r="H44" s="43">
        <v>0</v>
      </c>
      <c r="I44" s="45">
        <v>0</v>
      </c>
      <c r="J44" s="11"/>
      <c r="K44" s="3">
        <f t="shared" si="0"/>
        <v>0</v>
      </c>
    </row>
    <row r="45" spans="1:11" x14ac:dyDescent="0.25">
      <c r="A45" s="1">
        <v>127</v>
      </c>
      <c r="B45" s="1">
        <v>85</v>
      </c>
      <c r="C45" s="1"/>
      <c r="D45" s="18" t="s">
        <v>28</v>
      </c>
      <c r="E45" s="11"/>
      <c r="F45" s="31">
        <v>0</v>
      </c>
      <c r="G45" s="31">
        <v>0</v>
      </c>
      <c r="H45" s="43">
        <v>0</v>
      </c>
      <c r="I45" s="45">
        <v>0</v>
      </c>
      <c r="J45" s="11"/>
      <c r="K45" s="3">
        <f t="shared" si="0"/>
        <v>0</v>
      </c>
    </row>
    <row r="46" spans="1:11" x14ac:dyDescent="0.25">
      <c r="A46" s="1">
        <v>130</v>
      </c>
      <c r="B46" s="1">
        <v>89</v>
      </c>
      <c r="C46" s="1">
        <v>877</v>
      </c>
      <c r="D46" s="18" t="s">
        <v>29</v>
      </c>
      <c r="E46" s="11"/>
      <c r="F46" s="31">
        <v>0</v>
      </c>
      <c r="G46" s="31">
        <v>0</v>
      </c>
      <c r="H46" s="43">
        <v>0</v>
      </c>
      <c r="I46" s="45">
        <v>0</v>
      </c>
      <c r="J46" s="11"/>
      <c r="K46" s="3">
        <f t="shared" si="0"/>
        <v>0</v>
      </c>
    </row>
    <row r="47" spans="1:11" x14ac:dyDescent="0.25">
      <c r="A47" s="1">
        <v>1433</v>
      </c>
      <c r="B47" s="1">
        <v>499</v>
      </c>
      <c r="C47" s="1"/>
      <c r="D47" s="18" t="s">
        <v>144</v>
      </c>
      <c r="E47" s="11"/>
      <c r="F47" s="31">
        <v>0</v>
      </c>
      <c r="G47" s="31">
        <v>0</v>
      </c>
      <c r="H47" s="43">
        <v>0</v>
      </c>
      <c r="I47" s="45">
        <v>-5446.03</v>
      </c>
      <c r="J47" s="11"/>
      <c r="K47" s="3">
        <f t="shared" si="0"/>
        <v>-5446.03</v>
      </c>
    </row>
    <row r="48" spans="1:11" x14ac:dyDescent="0.25">
      <c r="A48" s="1">
        <v>1628</v>
      </c>
      <c r="B48" s="1">
        <v>91</v>
      </c>
      <c r="C48" s="1"/>
      <c r="D48" s="18" t="s">
        <v>30</v>
      </c>
      <c r="E48" s="11"/>
      <c r="F48" s="31">
        <v>0</v>
      </c>
      <c r="G48" s="31">
        <v>0</v>
      </c>
      <c r="H48" s="43">
        <v>0</v>
      </c>
      <c r="I48" s="45">
        <v>0</v>
      </c>
      <c r="J48" s="11"/>
      <c r="K48" s="3">
        <f t="shared" si="0"/>
        <v>0</v>
      </c>
    </row>
    <row r="49" spans="1:11" x14ac:dyDescent="0.25">
      <c r="A49" s="21">
        <v>1510</v>
      </c>
      <c r="B49" s="21"/>
      <c r="C49" s="21"/>
      <c r="D49" s="20" t="s">
        <v>289</v>
      </c>
      <c r="E49" s="11"/>
      <c r="F49" s="31">
        <v>0</v>
      </c>
      <c r="G49" s="31">
        <v>0</v>
      </c>
      <c r="H49" s="43">
        <v>0</v>
      </c>
      <c r="I49" s="45">
        <v>0</v>
      </c>
      <c r="J49" s="11"/>
      <c r="K49" s="3">
        <f t="shared" si="0"/>
        <v>0</v>
      </c>
    </row>
    <row r="50" spans="1:11" x14ac:dyDescent="0.25">
      <c r="A50" s="1">
        <v>137</v>
      </c>
      <c r="B50" s="1">
        <v>100</v>
      </c>
      <c r="C50" s="1">
        <v>890</v>
      </c>
      <c r="D50" s="18" t="s">
        <v>31</v>
      </c>
      <c r="E50" s="11"/>
      <c r="F50" s="31">
        <v>0</v>
      </c>
      <c r="G50" s="31">
        <v>0</v>
      </c>
      <c r="H50" s="43">
        <v>0</v>
      </c>
      <c r="I50" s="45">
        <v>0</v>
      </c>
      <c r="J50" s="11"/>
      <c r="K50" s="3">
        <f t="shared" si="0"/>
        <v>0</v>
      </c>
    </row>
    <row r="51" spans="1:11" x14ac:dyDescent="0.25">
      <c r="A51" s="1">
        <v>138</v>
      </c>
      <c r="B51" s="1">
        <v>101</v>
      </c>
      <c r="C51" s="1"/>
      <c r="D51" s="18" t="s">
        <v>32</v>
      </c>
      <c r="E51" s="11"/>
      <c r="F51" s="31">
        <v>0</v>
      </c>
      <c r="G51" s="31">
        <v>0</v>
      </c>
      <c r="H51" s="43">
        <v>0</v>
      </c>
      <c r="I51" s="45">
        <v>0</v>
      </c>
      <c r="J51" s="11"/>
      <c r="K51" s="3">
        <f t="shared" si="0"/>
        <v>0</v>
      </c>
    </row>
    <row r="52" spans="1:11" x14ac:dyDescent="0.25">
      <c r="A52" s="1">
        <v>139</v>
      </c>
      <c r="B52" s="1">
        <v>106</v>
      </c>
      <c r="C52" s="1">
        <v>891</v>
      </c>
      <c r="D52" s="18" t="s">
        <v>33</v>
      </c>
      <c r="E52" s="11"/>
      <c r="F52" s="31">
        <v>0</v>
      </c>
      <c r="G52" s="31">
        <v>0</v>
      </c>
      <c r="H52" s="43">
        <v>0</v>
      </c>
      <c r="I52" s="45">
        <v>0</v>
      </c>
      <c r="J52" s="11"/>
      <c r="K52" s="3">
        <f t="shared" si="0"/>
        <v>0</v>
      </c>
    </row>
    <row r="53" spans="1:11" x14ac:dyDescent="0.25">
      <c r="A53" s="1">
        <v>142</v>
      </c>
      <c r="B53" s="1">
        <v>107</v>
      </c>
      <c r="C53" s="1">
        <v>877</v>
      </c>
      <c r="D53" s="18" t="s">
        <v>34</v>
      </c>
      <c r="E53" s="11"/>
      <c r="F53" s="31">
        <v>0</v>
      </c>
      <c r="G53" s="31">
        <v>0</v>
      </c>
      <c r="H53" s="43">
        <v>0</v>
      </c>
      <c r="I53" s="45">
        <v>0</v>
      </c>
      <c r="J53" s="11"/>
      <c r="K53" s="3">
        <f t="shared" si="0"/>
        <v>0</v>
      </c>
    </row>
    <row r="54" spans="1:11" x14ac:dyDescent="0.25">
      <c r="A54" s="1">
        <v>1411</v>
      </c>
      <c r="B54" s="1">
        <v>111</v>
      </c>
      <c r="C54" s="1">
        <v>896</v>
      </c>
      <c r="D54" s="18" t="s">
        <v>35</v>
      </c>
      <c r="E54" s="11"/>
      <c r="F54" s="31">
        <v>0</v>
      </c>
      <c r="G54" s="31">
        <v>0</v>
      </c>
      <c r="H54" s="43">
        <v>0</v>
      </c>
      <c r="I54" s="45">
        <v>0</v>
      </c>
      <c r="J54" s="11"/>
      <c r="K54" s="3">
        <f t="shared" si="0"/>
        <v>0</v>
      </c>
    </row>
    <row r="55" spans="1:11" x14ac:dyDescent="0.25">
      <c r="A55" s="1">
        <v>144</v>
      </c>
      <c r="B55" s="1">
        <v>114</v>
      </c>
      <c r="C55" s="1">
        <v>893</v>
      </c>
      <c r="D55" s="18" t="s">
        <v>36</v>
      </c>
      <c r="E55" s="11"/>
      <c r="F55" s="31">
        <v>0</v>
      </c>
      <c r="G55" s="31">
        <v>0</v>
      </c>
      <c r="H55" s="43">
        <v>0</v>
      </c>
      <c r="I55" s="45">
        <v>0</v>
      </c>
      <c r="J55" s="11"/>
      <c r="K55" s="3">
        <f t="shared" si="0"/>
        <v>0</v>
      </c>
    </row>
    <row r="56" spans="1:11" x14ac:dyDescent="0.25">
      <c r="A56" s="1">
        <v>1661</v>
      </c>
      <c r="B56" s="1">
        <v>116</v>
      </c>
      <c r="C56" s="1"/>
      <c r="D56" s="18" t="s">
        <v>243</v>
      </c>
      <c r="E56" s="11"/>
      <c r="F56" s="31">
        <v>0</v>
      </c>
      <c r="G56" s="31">
        <v>0</v>
      </c>
      <c r="H56" s="43">
        <v>0</v>
      </c>
      <c r="I56" s="45">
        <v>0</v>
      </c>
      <c r="J56" s="11"/>
      <c r="K56" s="3">
        <f t="shared" si="0"/>
        <v>0</v>
      </c>
    </row>
    <row r="57" spans="1:11" x14ac:dyDescent="0.25">
      <c r="A57" s="1">
        <v>147</v>
      </c>
      <c r="B57" s="1">
        <v>117</v>
      </c>
      <c r="C57" s="1"/>
      <c r="D57" s="18" t="s">
        <v>37</v>
      </c>
      <c r="E57" s="11"/>
      <c r="F57" s="31">
        <v>0</v>
      </c>
      <c r="G57" s="31">
        <v>0</v>
      </c>
      <c r="H57" s="43">
        <v>0</v>
      </c>
      <c r="I57" s="45">
        <v>0</v>
      </c>
      <c r="J57" s="11"/>
      <c r="K57" s="3">
        <f t="shared" si="0"/>
        <v>0</v>
      </c>
    </row>
    <row r="58" spans="1:11" x14ac:dyDescent="0.25">
      <c r="A58" s="1">
        <v>148</v>
      </c>
      <c r="B58" s="1">
        <v>118</v>
      </c>
      <c r="C58" s="1">
        <v>847</v>
      </c>
      <c r="D58" s="18" t="s">
        <v>38</v>
      </c>
      <c r="E58" s="11"/>
      <c r="F58" s="31">
        <v>-5888.51</v>
      </c>
      <c r="G58" s="31">
        <v>0</v>
      </c>
      <c r="H58" s="43">
        <v>-7698.34</v>
      </c>
      <c r="I58" s="45">
        <v>-7195.56</v>
      </c>
      <c r="J58" s="11"/>
      <c r="K58" s="3">
        <f t="shared" si="0"/>
        <v>-20782.41</v>
      </c>
    </row>
    <row r="59" spans="1:11" x14ac:dyDescent="0.25">
      <c r="A59" s="1">
        <v>1049</v>
      </c>
      <c r="B59" s="1">
        <v>913</v>
      </c>
      <c r="C59" s="1"/>
      <c r="D59" s="18" t="s">
        <v>230</v>
      </c>
      <c r="E59" s="11"/>
      <c r="F59" s="31">
        <v>-1472.11</v>
      </c>
      <c r="G59" s="31">
        <v>-492.33</v>
      </c>
      <c r="H59" s="43">
        <v>0</v>
      </c>
      <c r="I59" s="45">
        <v>0</v>
      </c>
      <c r="J59" s="11"/>
      <c r="K59" s="3">
        <f t="shared" si="0"/>
        <v>-1964.4399999999998</v>
      </c>
    </row>
    <row r="60" spans="1:11" x14ac:dyDescent="0.25">
      <c r="A60" s="1">
        <v>150</v>
      </c>
      <c r="B60" s="1">
        <v>121</v>
      </c>
      <c r="C60" s="1"/>
      <c r="D60" s="18" t="s">
        <v>39</v>
      </c>
      <c r="E60" s="11"/>
      <c r="F60" s="31">
        <v>0</v>
      </c>
      <c r="G60" s="31">
        <v>0</v>
      </c>
      <c r="H60" s="43">
        <v>0</v>
      </c>
      <c r="I60" s="45">
        <v>0</v>
      </c>
      <c r="J60" s="11"/>
      <c r="K60" s="3">
        <f t="shared" si="0"/>
        <v>0</v>
      </c>
    </row>
    <row r="61" spans="1:11" x14ac:dyDescent="0.25">
      <c r="A61" s="1">
        <v>151</v>
      </c>
      <c r="B61" s="1">
        <v>122</v>
      </c>
      <c r="C61" s="1">
        <v>877</v>
      </c>
      <c r="D61" s="18" t="s">
        <v>40</v>
      </c>
      <c r="E61" s="11"/>
      <c r="F61" s="31">
        <v>0</v>
      </c>
      <c r="G61" s="31">
        <v>0</v>
      </c>
      <c r="H61" s="43">
        <v>0</v>
      </c>
      <c r="I61" s="45">
        <v>0</v>
      </c>
      <c r="J61" s="11"/>
      <c r="K61" s="3">
        <f t="shared" si="0"/>
        <v>0</v>
      </c>
    </row>
    <row r="62" spans="1:11" x14ac:dyDescent="0.25">
      <c r="A62" s="1">
        <v>154</v>
      </c>
      <c r="B62" s="1">
        <v>129</v>
      </c>
      <c r="C62" s="1">
        <v>890</v>
      </c>
      <c r="D62" s="18" t="s">
        <v>41</v>
      </c>
      <c r="E62" s="11"/>
      <c r="F62" s="31">
        <v>0</v>
      </c>
      <c r="G62" s="31">
        <v>0</v>
      </c>
      <c r="H62" s="43">
        <v>0</v>
      </c>
      <c r="I62" s="45">
        <v>0</v>
      </c>
      <c r="J62" s="11"/>
      <c r="K62" s="3">
        <f t="shared" si="0"/>
        <v>0</v>
      </c>
    </row>
    <row r="63" spans="1:11" x14ac:dyDescent="0.25">
      <c r="A63" s="23">
        <v>1998</v>
      </c>
      <c r="B63" s="23">
        <v>133</v>
      </c>
      <c r="C63" s="23"/>
      <c r="D63" s="24" t="s">
        <v>275</v>
      </c>
      <c r="E63" s="11"/>
      <c r="F63" s="31">
        <v>0</v>
      </c>
      <c r="G63" s="31">
        <v>0</v>
      </c>
      <c r="H63" s="43">
        <v>0</v>
      </c>
      <c r="I63" s="45">
        <v>0</v>
      </c>
      <c r="J63" s="11"/>
      <c r="K63" s="3">
        <f t="shared" si="0"/>
        <v>0</v>
      </c>
    </row>
    <row r="64" spans="1:11" x14ac:dyDescent="0.25">
      <c r="A64" s="1">
        <v>1400</v>
      </c>
      <c r="B64" s="1">
        <v>135</v>
      </c>
      <c r="C64" s="1">
        <v>896</v>
      </c>
      <c r="D64" s="18" t="s">
        <v>42</v>
      </c>
      <c r="E64" s="11"/>
      <c r="F64" s="31">
        <v>0</v>
      </c>
      <c r="G64" s="31">
        <v>0</v>
      </c>
      <c r="H64" s="43">
        <v>0</v>
      </c>
      <c r="I64" s="45">
        <v>0</v>
      </c>
      <c r="J64" s="11"/>
      <c r="K64" s="3">
        <f t="shared" si="0"/>
        <v>0</v>
      </c>
    </row>
    <row r="65" spans="1:11" x14ac:dyDescent="0.25">
      <c r="A65" s="1">
        <v>157</v>
      </c>
      <c r="B65" s="1">
        <v>136</v>
      </c>
      <c r="C65" s="1">
        <v>866</v>
      </c>
      <c r="D65" s="18" t="s">
        <v>43</v>
      </c>
      <c r="E65" s="11"/>
      <c r="F65" s="31">
        <v>0</v>
      </c>
      <c r="G65" s="31">
        <v>-37.17</v>
      </c>
      <c r="H65" s="43">
        <v>0</v>
      </c>
      <c r="I65" s="45">
        <v>0</v>
      </c>
      <c r="J65" s="11"/>
      <c r="K65" s="3">
        <f t="shared" si="0"/>
        <v>-37.17</v>
      </c>
    </row>
    <row r="66" spans="1:11" x14ac:dyDescent="0.25">
      <c r="A66" s="1">
        <v>1047</v>
      </c>
      <c r="B66" s="1">
        <v>912</v>
      </c>
      <c r="C66" s="1">
        <v>890</v>
      </c>
      <c r="D66" s="18" t="s">
        <v>229</v>
      </c>
      <c r="E66" s="11"/>
      <c r="F66" s="31">
        <v>0</v>
      </c>
      <c r="G66" s="31">
        <v>0</v>
      </c>
      <c r="H66" s="43">
        <v>0</v>
      </c>
      <c r="I66" s="45">
        <v>0</v>
      </c>
      <c r="J66" s="11"/>
      <c r="K66" s="3">
        <f t="shared" si="0"/>
        <v>0</v>
      </c>
    </row>
    <row r="67" spans="1:11" x14ac:dyDescent="0.25">
      <c r="A67" s="1">
        <v>160</v>
      </c>
      <c r="B67" s="1">
        <v>137</v>
      </c>
      <c r="C67" s="1"/>
      <c r="D67" s="18" t="s">
        <v>44</v>
      </c>
      <c r="E67" s="11"/>
      <c r="F67" s="31">
        <v>0</v>
      </c>
      <c r="G67" s="31">
        <v>0</v>
      </c>
      <c r="H67" s="43">
        <v>0</v>
      </c>
      <c r="I67" s="45">
        <v>0</v>
      </c>
      <c r="J67" s="11"/>
      <c r="K67" s="3">
        <f t="shared" si="0"/>
        <v>0</v>
      </c>
    </row>
    <row r="68" spans="1:11" x14ac:dyDescent="0.25">
      <c r="A68" s="1">
        <v>163</v>
      </c>
      <c r="B68" s="1">
        <v>138</v>
      </c>
      <c r="C68" s="1">
        <v>877</v>
      </c>
      <c r="D68" s="18" t="s">
        <v>45</v>
      </c>
      <c r="E68" s="11"/>
      <c r="F68" s="31">
        <v>0</v>
      </c>
      <c r="G68" s="31">
        <v>0</v>
      </c>
      <c r="H68" s="43">
        <v>0</v>
      </c>
      <c r="I68" s="45">
        <v>0</v>
      </c>
      <c r="J68" s="11"/>
      <c r="K68" s="3">
        <f t="shared" si="0"/>
        <v>0</v>
      </c>
    </row>
    <row r="69" spans="1:11" x14ac:dyDescent="0.25">
      <c r="A69" s="25">
        <v>2071</v>
      </c>
      <c r="B69" s="12"/>
      <c r="C69" s="25"/>
      <c r="D69" s="26" t="s">
        <v>286</v>
      </c>
      <c r="E69" s="65"/>
      <c r="F69" s="66">
        <v>0</v>
      </c>
      <c r="G69" s="66">
        <v>0</v>
      </c>
      <c r="H69" s="43">
        <v>0</v>
      </c>
      <c r="I69" s="67">
        <v>0</v>
      </c>
      <c r="J69" s="11"/>
      <c r="K69" s="3">
        <f t="shared" si="0"/>
        <v>0</v>
      </c>
    </row>
    <row r="70" spans="1:11" x14ac:dyDescent="0.25">
      <c r="A70" s="1">
        <v>166</v>
      </c>
      <c r="B70" s="1">
        <v>140</v>
      </c>
      <c r="C70" s="1">
        <v>898</v>
      </c>
      <c r="D70" s="18" t="s">
        <v>46</v>
      </c>
      <c r="E70" s="11"/>
      <c r="F70" s="31">
        <v>0</v>
      </c>
      <c r="G70" s="31">
        <v>0</v>
      </c>
      <c r="H70" s="43">
        <v>0</v>
      </c>
      <c r="I70" s="45">
        <v>0</v>
      </c>
      <c r="J70" s="11"/>
      <c r="K70" s="3">
        <f t="shared" si="0"/>
        <v>0</v>
      </c>
    </row>
    <row r="71" spans="1:11" x14ac:dyDescent="0.25">
      <c r="A71" s="1">
        <v>1663</v>
      </c>
      <c r="B71" s="1">
        <v>144</v>
      </c>
      <c r="C71" s="1"/>
      <c r="D71" s="18" t="s">
        <v>244</v>
      </c>
      <c r="E71" s="11"/>
      <c r="F71" s="31">
        <v>-9216.44</v>
      </c>
      <c r="G71" s="31">
        <v>-11011.15</v>
      </c>
      <c r="H71" s="43">
        <v>-10219.950000000001</v>
      </c>
      <c r="I71" s="45">
        <v>-8584.49</v>
      </c>
      <c r="J71" s="11"/>
      <c r="K71" s="3">
        <f t="shared" si="0"/>
        <v>-39032.03</v>
      </c>
    </row>
    <row r="72" spans="1:11" x14ac:dyDescent="0.25">
      <c r="A72" s="1">
        <v>1627</v>
      </c>
      <c r="B72" s="1">
        <v>148</v>
      </c>
      <c r="C72" s="1">
        <v>148</v>
      </c>
      <c r="D72" s="18" t="s">
        <v>47</v>
      </c>
      <c r="E72" s="11"/>
      <c r="F72" s="31">
        <v>0</v>
      </c>
      <c r="G72" s="31">
        <v>0</v>
      </c>
      <c r="H72" s="43">
        <v>0</v>
      </c>
      <c r="I72" s="45">
        <v>0</v>
      </c>
      <c r="J72" s="11"/>
      <c r="K72" s="3">
        <f t="shared" ref="K72:K135" si="1">SUM(E72:J72)</f>
        <v>0</v>
      </c>
    </row>
    <row r="73" spans="1:11" x14ac:dyDescent="0.25">
      <c r="A73" s="1">
        <v>174</v>
      </c>
      <c r="B73" s="1">
        <v>151</v>
      </c>
      <c r="C73" s="1"/>
      <c r="D73" s="18" t="s">
        <v>48</v>
      </c>
      <c r="E73" s="11"/>
      <c r="F73" s="31">
        <v>0</v>
      </c>
      <c r="G73" s="31">
        <v>0</v>
      </c>
      <c r="H73" s="43">
        <v>0</v>
      </c>
      <c r="I73" s="45">
        <v>-436.59</v>
      </c>
      <c r="J73" s="11"/>
      <c r="K73" s="3">
        <f t="shared" si="1"/>
        <v>-436.59</v>
      </c>
    </row>
    <row r="74" spans="1:11" x14ac:dyDescent="0.25">
      <c r="A74" s="1">
        <v>180</v>
      </c>
      <c r="B74" s="1">
        <v>154</v>
      </c>
      <c r="C74" s="1">
        <v>897</v>
      </c>
      <c r="D74" s="18" t="s">
        <v>49</v>
      </c>
      <c r="E74" s="11"/>
      <c r="F74" s="31">
        <v>0</v>
      </c>
      <c r="G74" s="31">
        <v>0</v>
      </c>
      <c r="H74" s="43">
        <v>0</v>
      </c>
      <c r="I74" s="45">
        <v>0</v>
      </c>
      <c r="J74" s="11"/>
      <c r="K74" s="3">
        <f t="shared" si="1"/>
        <v>0</v>
      </c>
    </row>
    <row r="75" spans="1:11" x14ac:dyDescent="0.25">
      <c r="A75" s="12">
        <v>1631</v>
      </c>
      <c r="B75" s="12"/>
      <c r="C75" s="12"/>
      <c r="D75" s="20" t="s">
        <v>272</v>
      </c>
      <c r="E75" s="11"/>
      <c r="F75" s="31">
        <v>0</v>
      </c>
      <c r="G75" s="31">
        <v>0</v>
      </c>
      <c r="H75" s="43">
        <v>0</v>
      </c>
      <c r="I75" s="45">
        <v>0</v>
      </c>
      <c r="J75" s="11"/>
      <c r="K75" s="3">
        <f t="shared" si="1"/>
        <v>0</v>
      </c>
    </row>
    <row r="76" spans="1:11" x14ac:dyDescent="0.25">
      <c r="A76" s="1">
        <v>1065</v>
      </c>
      <c r="B76" s="1">
        <v>919</v>
      </c>
      <c r="C76" s="1"/>
      <c r="D76" s="18" t="s">
        <v>234</v>
      </c>
      <c r="E76" s="11"/>
      <c r="F76" s="31">
        <v>0</v>
      </c>
      <c r="G76" s="31">
        <v>0</v>
      </c>
      <c r="H76" s="43">
        <v>0</v>
      </c>
      <c r="I76" s="45">
        <v>0</v>
      </c>
      <c r="J76" s="11"/>
      <c r="K76" s="3">
        <f t="shared" si="1"/>
        <v>0</v>
      </c>
    </row>
    <row r="77" spans="1:11" x14ac:dyDescent="0.25">
      <c r="A77" s="1">
        <v>275</v>
      </c>
      <c r="B77" s="1">
        <v>247</v>
      </c>
      <c r="C77" s="1">
        <v>891</v>
      </c>
      <c r="D77" s="18" t="s">
        <v>75</v>
      </c>
      <c r="E77" s="11"/>
      <c r="F77" s="31">
        <v>0</v>
      </c>
      <c r="G77" s="31">
        <v>0</v>
      </c>
      <c r="H77" s="43">
        <v>0</v>
      </c>
      <c r="I77" s="45">
        <v>0</v>
      </c>
      <c r="J77" s="11"/>
      <c r="K77" s="3">
        <f t="shared" si="1"/>
        <v>0</v>
      </c>
    </row>
    <row r="78" spans="1:11" x14ac:dyDescent="0.25">
      <c r="A78" s="1">
        <v>188</v>
      </c>
      <c r="B78" s="1">
        <v>167</v>
      </c>
      <c r="C78" s="1">
        <v>898</v>
      </c>
      <c r="D78" s="18" t="s">
        <v>50</v>
      </c>
      <c r="E78" s="11"/>
      <c r="F78" s="31">
        <v>0</v>
      </c>
      <c r="G78" s="31">
        <v>0</v>
      </c>
      <c r="H78" s="43">
        <v>0</v>
      </c>
      <c r="I78" s="45">
        <v>0</v>
      </c>
      <c r="J78" s="11"/>
      <c r="K78" s="3">
        <f t="shared" si="1"/>
        <v>0</v>
      </c>
    </row>
    <row r="79" spans="1:11" x14ac:dyDescent="0.25">
      <c r="A79" s="1">
        <v>190</v>
      </c>
      <c r="B79" s="1">
        <v>168</v>
      </c>
      <c r="C79" s="1"/>
      <c r="D79" s="18" t="s">
        <v>51</v>
      </c>
      <c r="E79" s="11"/>
      <c r="F79" s="31">
        <v>0</v>
      </c>
      <c r="G79" s="31">
        <v>0</v>
      </c>
      <c r="H79" s="43">
        <v>0</v>
      </c>
      <c r="I79" s="45">
        <v>0</v>
      </c>
      <c r="J79" s="11"/>
      <c r="K79" s="3">
        <f t="shared" si="1"/>
        <v>0</v>
      </c>
    </row>
    <row r="80" spans="1:11" x14ac:dyDescent="0.25">
      <c r="A80" s="1">
        <v>191</v>
      </c>
      <c r="B80" s="1">
        <v>169</v>
      </c>
      <c r="C80" s="1"/>
      <c r="D80" s="18" t="s">
        <v>52</v>
      </c>
      <c r="E80" s="11"/>
      <c r="F80" s="31">
        <v>-850.14</v>
      </c>
      <c r="G80" s="31">
        <v>-3167.12</v>
      </c>
      <c r="H80" s="43">
        <v>0</v>
      </c>
      <c r="I80" s="45">
        <v>0</v>
      </c>
      <c r="J80" s="11"/>
      <c r="K80" s="3">
        <f t="shared" si="1"/>
        <v>-4017.2599999999998</v>
      </c>
    </row>
    <row r="81" spans="1:11" x14ac:dyDescent="0.25">
      <c r="A81" s="1">
        <v>193</v>
      </c>
      <c r="B81" s="1">
        <v>170</v>
      </c>
      <c r="C81" s="1"/>
      <c r="D81" s="18" t="s">
        <v>53</v>
      </c>
      <c r="E81" s="11"/>
      <c r="F81" s="31">
        <v>0</v>
      </c>
      <c r="G81" s="31">
        <v>0</v>
      </c>
      <c r="H81" s="43">
        <v>0</v>
      </c>
      <c r="I81" s="45">
        <v>0</v>
      </c>
      <c r="J81" s="11"/>
      <c r="K81" s="3">
        <f t="shared" si="1"/>
        <v>0</v>
      </c>
    </row>
    <row r="82" spans="1:11" x14ac:dyDescent="0.25">
      <c r="A82" s="1">
        <v>194</v>
      </c>
      <c r="B82" s="1">
        <v>171</v>
      </c>
      <c r="C82" s="1"/>
      <c r="D82" s="18" t="s">
        <v>54</v>
      </c>
      <c r="E82" s="11"/>
      <c r="F82" s="31">
        <v>-15576.02</v>
      </c>
      <c r="G82" s="31">
        <v>-13054.89</v>
      </c>
      <c r="H82" s="43">
        <v>-8968.01</v>
      </c>
      <c r="I82" s="45">
        <v>-15907.12</v>
      </c>
      <c r="J82" s="11"/>
      <c r="K82" s="3">
        <f t="shared" si="1"/>
        <v>-53506.04</v>
      </c>
    </row>
    <row r="83" spans="1:11" x14ac:dyDescent="0.25">
      <c r="A83" s="1">
        <v>205</v>
      </c>
      <c r="B83" s="1">
        <v>174</v>
      </c>
      <c r="C83" s="1">
        <v>862</v>
      </c>
      <c r="D83" s="18" t="s">
        <v>55</v>
      </c>
      <c r="E83" s="11"/>
      <c r="F83" s="31">
        <v>0</v>
      </c>
      <c r="G83" s="31">
        <v>0</v>
      </c>
      <c r="H83" s="43">
        <v>0</v>
      </c>
      <c r="I83" s="45">
        <v>0</v>
      </c>
      <c r="J83" s="11"/>
      <c r="K83" s="3">
        <f t="shared" si="1"/>
        <v>0</v>
      </c>
    </row>
    <row r="84" spans="1:11" x14ac:dyDescent="0.25">
      <c r="A84" s="1">
        <v>207</v>
      </c>
      <c r="B84" s="1">
        <v>175</v>
      </c>
      <c r="C84" s="1">
        <v>890</v>
      </c>
      <c r="D84" s="18" t="s">
        <v>269</v>
      </c>
      <c r="E84" s="11"/>
      <c r="F84" s="31">
        <v>0</v>
      </c>
      <c r="G84" s="31">
        <v>0</v>
      </c>
      <c r="H84" s="43">
        <v>0</v>
      </c>
      <c r="I84" s="45">
        <v>0</v>
      </c>
      <c r="J84" s="11"/>
      <c r="K84" s="3">
        <f t="shared" si="1"/>
        <v>0</v>
      </c>
    </row>
    <row r="85" spans="1:11" x14ac:dyDescent="0.25">
      <c r="A85" s="1">
        <v>1054</v>
      </c>
      <c r="B85" s="1">
        <v>914</v>
      </c>
      <c r="C85" s="1">
        <v>893</v>
      </c>
      <c r="D85" s="18" t="s">
        <v>231</v>
      </c>
      <c r="E85" s="11"/>
      <c r="F85" s="31">
        <v>0</v>
      </c>
      <c r="G85" s="31">
        <v>0</v>
      </c>
      <c r="H85" s="43">
        <v>0</v>
      </c>
      <c r="I85" s="45">
        <v>0</v>
      </c>
      <c r="J85" s="11"/>
      <c r="K85" s="3">
        <f t="shared" si="1"/>
        <v>0</v>
      </c>
    </row>
    <row r="86" spans="1:11" x14ac:dyDescent="0.25">
      <c r="A86" s="1">
        <v>208</v>
      </c>
      <c r="B86" s="1">
        <v>177</v>
      </c>
      <c r="C86" s="1"/>
      <c r="D86" s="18" t="s">
        <v>56</v>
      </c>
      <c r="E86" s="11"/>
      <c r="F86" s="31">
        <v>0</v>
      </c>
      <c r="G86" s="31">
        <v>0</v>
      </c>
      <c r="H86" s="43">
        <v>0</v>
      </c>
      <c r="I86" s="45">
        <v>0</v>
      </c>
      <c r="J86" s="11"/>
      <c r="K86" s="3">
        <f t="shared" si="1"/>
        <v>0</v>
      </c>
    </row>
    <row r="87" spans="1:11" x14ac:dyDescent="0.25">
      <c r="A87" s="1">
        <v>210</v>
      </c>
      <c r="B87" s="1">
        <v>180</v>
      </c>
      <c r="C87" s="1"/>
      <c r="D87" s="18" t="s">
        <v>57</v>
      </c>
      <c r="E87" s="11"/>
      <c r="F87" s="31">
        <v>0</v>
      </c>
      <c r="G87" s="31">
        <v>0</v>
      </c>
      <c r="H87" s="43">
        <v>0</v>
      </c>
      <c r="I87" s="45">
        <v>0</v>
      </c>
      <c r="J87" s="11"/>
      <c r="K87" s="3">
        <f t="shared" si="1"/>
        <v>0</v>
      </c>
    </row>
    <row r="88" spans="1:11" x14ac:dyDescent="0.25">
      <c r="A88" s="1">
        <v>1664</v>
      </c>
      <c r="B88" s="1">
        <v>187</v>
      </c>
      <c r="C88" s="1"/>
      <c r="D88" s="18" t="s">
        <v>245</v>
      </c>
      <c r="E88" s="11"/>
      <c r="F88" s="31">
        <v>0</v>
      </c>
      <c r="G88" s="31">
        <v>0</v>
      </c>
      <c r="H88" s="43">
        <v>0</v>
      </c>
      <c r="I88" s="45">
        <v>0</v>
      </c>
      <c r="J88" s="11"/>
      <c r="K88" s="3">
        <f t="shared" si="1"/>
        <v>0</v>
      </c>
    </row>
    <row r="89" spans="1:11" x14ac:dyDescent="0.25">
      <c r="A89" s="1">
        <v>217</v>
      </c>
      <c r="B89" s="1">
        <v>189</v>
      </c>
      <c r="C89" s="1">
        <v>894</v>
      </c>
      <c r="D89" s="18" t="s">
        <v>58</v>
      </c>
      <c r="E89" s="11"/>
      <c r="F89" s="31">
        <v>0</v>
      </c>
      <c r="G89" s="31">
        <v>0</v>
      </c>
      <c r="H89" s="43">
        <v>0</v>
      </c>
      <c r="I89" s="45">
        <v>0</v>
      </c>
      <c r="J89" s="11"/>
      <c r="K89" s="3">
        <f t="shared" si="1"/>
        <v>0</v>
      </c>
    </row>
    <row r="90" spans="1:11" x14ac:dyDescent="0.25">
      <c r="A90" s="12">
        <v>1632</v>
      </c>
      <c r="B90" s="12"/>
      <c r="C90" s="12"/>
      <c r="D90" s="20" t="s">
        <v>255</v>
      </c>
      <c r="E90" s="11"/>
      <c r="F90" s="31">
        <v>-3522.98</v>
      </c>
      <c r="G90" s="31">
        <v>-4795.0200000000004</v>
      </c>
      <c r="H90" s="43">
        <v>0</v>
      </c>
      <c r="I90" s="45">
        <v>0</v>
      </c>
      <c r="J90" s="11"/>
      <c r="K90" s="3">
        <f t="shared" si="1"/>
        <v>-8318</v>
      </c>
    </row>
    <row r="91" spans="1:11" x14ac:dyDescent="0.25">
      <c r="A91" s="1">
        <v>219</v>
      </c>
      <c r="B91" s="1">
        <v>197</v>
      </c>
      <c r="C91" s="1"/>
      <c r="D91" s="18" t="s">
        <v>59</v>
      </c>
      <c r="E91" s="11"/>
      <c r="F91" s="31">
        <v>-3351.7</v>
      </c>
      <c r="G91" s="31">
        <v>-3716.4</v>
      </c>
      <c r="H91" s="43">
        <v>-827.84</v>
      </c>
      <c r="I91" s="45">
        <v>-4314.1400000000003</v>
      </c>
      <c r="J91" s="11"/>
      <c r="K91" s="3">
        <f t="shared" si="1"/>
        <v>-12210.080000000002</v>
      </c>
    </row>
    <row r="92" spans="1:11" x14ac:dyDescent="0.25">
      <c r="A92" s="1">
        <v>224</v>
      </c>
      <c r="B92" s="1">
        <v>199</v>
      </c>
      <c r="C92" s="1"/>
      <c r="D92" s="18" t="s">
        <v>60</v>
      </c>
      <c r="E92" s="11"/>
      <c r="F92" s="31">
        <v>0</v>
      </c>
      <c r="G92" s="31">
        <v>0</v>
      </c>
      <c r="H92" s="43">
        <v>0</v>
      </c>
      <c r="I92" s="45">
        <v>0</v>
      </c>
      <c r="J92" s="11"/>
      <c r="K92" s="3">
        <f t="shared" si="1"/>
        <v>0</v>
      </c>
    </row>
    <row r="93" spans="1:11" x14ac:dyDescent="0.25">
      <c r="A93" s="1">
        <v>225</v>
      </c>
      <c r="B93" s="1">
        <v>204</v>
      </c>
      <c r="C93" s="1"/>
      <c r="D93" s="18" t="s">
        <v>61</v>
      </c>
      <c r="E93" s="11"/>
      <c r="F93" s="31">
        <v>0</v>
      </c>
      <c r="G93" s="31">
        <v>0</v>
      </c>
      <c r="H93" s="43">
        <v>-29.17</v>
      </c>
      <c r="I93" s="45">
        <v>0</v>
      </c>
      <c r="J93" s="11"/>
      <c r="K93" s="3">
        <f t="shared" si="1"/>
        <v>-29.17</v>
      </c>
    </row>
    <row r="94" spans="1:11" x14ac:dyDescent="0.25">
      <c r="A94" s="1">
        <v>1009</v>
      </c>
      <c r="B94" s="1">
        <v>791</v>
      </c>
      <c r="C94" s="1"/>
      <c r="D94" s="18" t="s">
        <v>197</v>
      </c>
      <c r="E94" s="11"/>
      <c r="F94" s="31">
        <v>-6361.32</v>
      </c>
      <c r="G94" s="31">
        <v>-11301.56</v>
      </c>
      <c r="H94" s="43">
        <v>-5992.85</v>
      </c>
      <c r="I94" s="45">
        <v>-10945.65</v>
      </c>
      <c r="J94" s="11"/>
      <c r="K94" s="3">
        <f t="shared" si="1"/>
        <v>-34601.379999999997</v>
      </c>
    </row>
    <row r="95" spans="1:11" x14ac:dyDescent="0.25">
      <c r="A95" s="1">
        <v>1011</v>
      </c>
      <c r="B95" s="1">
        <v>792</v>
      </c>
      <c r="C95" s="1"/>
      <c r="D95" s="18" t="s">
        <v>198</v>
      </c>
      <c r="E95" s="11"/>
      <c r="F95" s="31">
        <v>0</v>
      </c>
      <c r="G95" s="31">
        <v>0</v>
      </c>
      <c r="H95" s="43">
        <v>0</v>
      </c>
      <c r="I95" s="45">
        <v>0</v>
      </c>
      <c r="J95" s="11"/>
      <c r="K95" s="3">
        <f t="shared" si="1"/>
        <v>0</v>
      </c>
    </row>
    <row r="96" spans="1:11" x14ac:dyDescent="0.25">
      <c r="A96" s="1">
        <v>227</v>
      </c>
      <c r="B96" s="1">
        <v>210</v>
      </c>
      <c r="C96" s="1"/>
      <c r="D96" s="18" t="s">
        <v>62</v>
      </c>
      <c r="E96" s="11"/>
      <c r="F96" s="31">
        <v>0</v>
      </c>
      <c r="G96" s="31">
        <v>0</v>
      </c>
      <c r="H96" s="43">
        <v>0</v>
      </c>
      <c r="I96" s="45">
        <v>0</v>
      </c>
      <c r="J96" s="11"/>
      <c r="K96" s="3">
        <f t="shared" si="1"/>
        <v>0</v>
      </c>
    </row>
    <row r="97" spans="1:11" x14ac:dyDescent="0.25">
      <c r="A97" s="1">
        <v>229</v>
      </c>
      <c r="B97" s="1">
        <v>211</v>
      </c>
      <c r="C97" s="1"/>
      <c r="D97" s="18" t="s">
        <v>63</v>
      </c>
      <c r="E97" s="11"/>
      <c r="F97" s="31">
        <v>0</v>
      </c>
      <c r="G97" s="31">
        <v>0</v>
      </c>
      <c r="H97" s="43">
        <v>0</v>
      </c>
      <c r="I97" s="45">
        <v>0</v>
      </c>
      <c r="J97" s="11"/>
      <c r="K97" s="3">
        <f t="shared" si="1"/>
        <v>0</v>
      </c>
    </row>
    <row r="98" spans="1:11" x14ac:dyDescent="0.25">
      <c r="A98" s="1">
        <v>235</v>
      </c>
      <c r="B98" s="1">
        <v>215</v>
      </c>
      <c r="C98" s="1">
        <v>893</v>
      </c>
      <c r="D98" s="18" t="s">
        <v>64</v>
      </c>
      <c r="E98" s="11"/>
      <c r="F98" s="31">
        <v>0</v>
      </c>
      <c r="G98" s="31">
        <v>0</v>
      </c>
      <c r="H98" s="43">
        <v>0</v>
      </c>
      <c r="I98" s="45">
        <v>0</v>
      </c>
      <c r="J98" s="11"/>
      <c r="K98" s="3">
        <f t="shared" si="1"/>
        <v>0</v>
      </c>
    </row>
    <row r="99" spans="1:11" x14ac:dyDescent="0.25">
      <c r="A99" s="1">
        <v>237</v>
      </c>
      <c r="B99" s="1">
        <v>216</v>
      </c>
      <c r="C99" s="1">
        <v>896</v>
      </c>
      <c r="D99" s="18" t="s">
        <v>65</v>
      </c>
      <c r="E99" s="11"/>
      <c r="F99" s="32">
        <v>0</v>
      </c>
      <c r="G99" s="32">
        <v>0</v>
      </c>
      <c r="H99" s="43">
        <v>0</v>
      </c>
      <c r="I99" s="45">
        <v>0</v>
      </c>
      <c r="J99" s="11"/>
      <c r="K99" s="3">
        <f t="shared" si="1"/>
        <v>0</v>
      </c>
    </row>
    <row r="100" spans="1:11" x14ac:dyDescent="0.25">
      <c r="A100" s="1">
        <v>239</v>
      </c>
      <c r="B100" s="1">
        <v>217</v>
      </c>
      <c r="C100" s="1"/>
      <c r="D100" s="18" t="s">
        <v>66</v>
      </c>
      <c r="E100" s="11"/>
      <c r="F100" s="31">
        <v>0</v>
      </c>
      <c r="G100" s="31">
        <v>0</v>
      </c>
      <c r="H100" s="43">
        <v>0</v>
      </c>
      <c r="I100" s="45">
        <v>0</v>
      </c>
      <c r="J100" s="11"/>
      <c r="K100" s="3">
        <f t="shared" si="1"/>
        <v>0</v>
      </c>
    </row>
    <row r="101" spans="1:11" x14ac:dyDescent="0.25">
      <c r="A101" s="1">
        <v>241</v>
      </c>
      <c r="B101" s="1">
        <v>222</v>
      </c>
      <c r="C101" s="1"/>
      <c r="D101" s="18" t="s">
        <v>67</v>
      </c>
      <c r="E101" s="11"/>
      <c r="F101" s="31">
        <v>0</v>
      </c>
      <c r="G101" s="31">
        <v>0</v>
      </c>
      <c r="H101" s="43">
        <v>0</v>
      </c>
      <c r="I101" s="45">
        <v>0</v>
      </c>
      <c r="J101" s="11"/>
      <c r="K101" s="3">
        <f t="shared" si="1"/>
        <v>0</v>
      </c>
    </row>
    <row r="102" spans="1:11" x14ac:dyDescent="0.25">
      <c r="A102" s="1">
        <v>242</v>
      </c>
      <c r="B102" s="1">
        <v>223</v>
      </c>
      <c r="C102" s="1"/>
      <c r="D102" s="18" t="s">
        <v>68</v>
      </c>
      <c r="E102" s="11"/>
      <c r="F102" s="31">
        <v>-858.26</v>
      </c>
      <c r="G102" s="31">
        <v>-2020.52</v>
      </c>
      <c r="H102" s="43">
        <v>-552.95000000000005</v>
      </c>
      <c r="I102" s="45">
        <v>0</v>
      </c>
      <c r="J102" s="11"/>
      <c r="K102" s="3">
        <f t="shared" si="1"/>
        <v>-3431.7299999999996</v>
      </c>
    </row>
    <row r="103" spans="1:11" x14ac:dyDescent="0.25">
      <c r="A103" s="1">
        <v>1351</v>
      </c>
      <c r="B103" s="1">
        <v>226</v>
      </c>
      <c r="C103" s="1"/>
      <c r="D103" s="18" t="s">
        <v>69</v>
      </c>
      <c r="E103" s="11"/>
      <c r="F103" s="31">
        <v>0</v>
      </c>
      <c r="G103" s="31">
        <v>0</v>
      </c>
      <c r="H103" s="43">
        <v>0</v>
      </c>
      <c r="I103" s="45">
        <v>0</v>
      </c>
      <c r="J103" s="11"/>
      <c r="K103" s="3">
        <f t="shared" si="1"/>
        <v>0</v>
      </c>
    </row>
    <row r="104" spans="1:11" x14ac:dyDescent="0.25">
      <c r="A104" s="1">
        <v>247</v>
      </c>
      <c r="B104" s="1">
        <v>227</v>
      </c>
      <c r="C104" s="1">
        <v>890</v>
      </c>
      <c r="D104" s="18" t="s">
        <v>70</v>
      </c>
      <c r="E104" s="11"/>
      <c r="F104" s="31">
        <v>0</v>
      </c>
      <c r="G104" s="31">
        <v>0</v>
      </c>
      <c r="H104" s="43">
        <v>0</v>
      </c>
      <c r="I104" s="45">
        <v>0</v>
      </c>
      <c r="J104" s="11"/>
      <c r="K104" s="3">
        <f t="shared" si="1"/>
        <v>0</v>
      </c>
    </row>
    <row r="105" spans="1:11" x14ac:dyDescent="0.25">
      <c r="A105" s="1">
        <v>1665</v>
      </c>
      <c r="B105" s="1">
        <v>228</v>
      </c>
      <c r="C105" s="1"/>
      <c r="D105" s="18" t="s">
        <v>246</v>
      </c>
      <c r="E105" s="11"/>
      <c r="F105" s="31">
        <v>-1816.51</v>
      </c>
      <c r="G105" s="31">
        <v>-880.48</v>
      </c>
      <c r="H105" s="43">
        <v>-260.27999999999997</v>
      </c>
      <c r="I105" s="45">
        <v>0</v>
      </c>
      <c r="J105" s="11"/>
      <c r="K105" s="3">
        <f t="shared" si="1"/>
        <v>-2957.2699999999995</v>
      </c>
    </row>
    <row r="106" spans="1:11" x14ac:dyDescent="0.25">
      <c r="A106" s="1">
        <v>250</v>
      </c>
      <c r="B106" s="1">
        <v>233</v>
      </c>
      <c r="C106" s="1"/>
      <c r="D106" s="18" t="s">
        <v>71</v>
      </c>
      <c r="E106" s="11"/>
      <c r="F106" s="31">
        <v>-355033.02</v>
      </c>
      <c r="G106" s="31">
        <v>-412370.33</v>
      </c>
      <c r="H106" s="43">
        <v>-322071.93</v>
      </c>
      <c r="I106" s="45">
        <v>-376778.32</v>
      </c>
      <c r="J106" s="11"/>
      <c r="K106" s="3">
        <f t="shared" si="1"/>
        <v>-1466253.6</v>
      </c>
    </row>
    <row r="107" spans="1:11" x14ac:dyDescent="0.25">
      <c r="A107" s="25">
        <v>2040</v>
      </c>
      <c r="B107" s="25">
        <v>236</v>
      </c>
      <c r="C107" s="25"/>
      <c r="D107" s="26" t="s">
        <v>280</v>
      </c>
      <c r="E107" s="27"/>
      <c r="F107" s="31">
        <v>0</v>
      </c>
      <c r="G107" s="31">
        <v>0</v>
      </c>
      <c r="H107" s="43">
        <v>0</v>
      </c>
      <c r="I107" s="45">
        <v>0</v>
      </c>
      <c r="J107" s="11"/>
      <c r="K107" s="3">
        <f t="shared" si="1"/>
        <v>0</v>
      </c>
    </row>
    <row r="108" spans="1:11" x14ac:dyDescent="0.25">
      <c r="A108" s="1">
        <v>263</v>
      </c>
      <c r="B108" s="1">
        <v>239</v>
      </c>
      <c r="C108" s="1"/>
      <c r="D108" s="18" t="s">
        <v>72</v>
      </c>
      <c r="E108" s="11"/>
      <c r="F108" s="31">
        <v>0</v>
      </c>
      <c r="G108" s="31">
        <v>0</v>
      </c>
      <c r="H108" s="43">
        <v>0</v>
      </c>
      <c r="I108" s="45">
        <v>0</v>
      </c>
      <c r="J108" s="11"/>
      <c r="K108" s="3">
        <f t="shared" si="1"/>
        <v>0</v>
      </c>
    </row>
    <row r="109" spans="1:11" x14ac:dyDescent="0.25">
      <c r="A109" s="1">
        <v>264</v>
      </c>
      <c r="B109" s="1">
        <v>240</v>
      </c>
      <c r="C109" s="1"/>
      <c r="D109" s="18" t="s">
        <v>73</v>
      </c>
      <c r="E109" s="11"/>
      <c r="F109" s="31">
        <v>-5683.75</v>
      </c>
      <c r="G109" s="31">
        <v>-7969.31</v>
      </c>
      <c r="H109" s="43">
        <v>-3576.16</v>
      </c>
      <c r="I109" s="45">
        <v>-8026.17</v>
      </c>
      <c r="J109" s="11"/>
      <c r="K109" s="3">
        <f t="shared" si="1"/>
        <v>-25255.39</v>
      </c>
    </row>
    <row r="110" spans="1:11" x14ac:dyDescent="0.25">
      <c r="A110" s="1">
        <v>266</v>
      </c>
      <c r="B110" s="1">
        <v>242</v>
      </c>
      <c r="C110" s="1"/>
      <c r="D110" s="18" t="s">
        <v>74</v>
      </c>
      <c r="E110" s="11"/>
      <c r="F110" s="31">
        <v>-10564.62</v>
      </c>
      <c r="G110" s="31">
        <v>-19146.599999999999</v>
      </c>
      <c r="H110" s="43">
        <v>-9282.57</v>
      </c>
      <c r="I110" s="45">
        <v>-10771.88</v>
      </c>
      <c r="J110" s="11"/>
      <c r="K110" s="3">
        <f t="shared" si="1"/>
        <v>-49765.67</v>
      </c>
    </row>
    <row r="111" spans="1:11" x14ac:dyDescent="0.25">
      <c r="A111" s="1">
        <v>387</v>
      </c>
      <c r="B111" s="1">
        <v>355</v>
      </c>
      <c r="C111" s="1"/>
      <c r="D111" s="18" t="s">
        <v>102</v>
      </c>
      <c r="E111" s="11"/>
      <c r="F111" s="31">
        <v>0</v>
      </c>
      <c r="G111" s="31">
        <v>0</v>
      </c>
      <c r="H111" s="43">
        <v>0</v>
      </c>
      <c r="I111" s="45">
        <v>0</v>
      </c>
      <c r="J111" s="11"/>
      <c r="K111" s="3">
        <f t="shared" si="1"/>
        <v>0</v>
      </c>
    </row>
    <row r="112" spans="1:11" x14ac:dyDescent="0.25">
      <c r="A112" s="1">
        <v>1401</v>
      </c>
      <c r="B112" s="1">
        <v>249</v>
      </c>
      <c r="C112" s="1"/>
      <c r="D112" s="18" t="s">
        <v>76</v>
      </c>
      <c r="E112" s="11"/>
      <c r="F112" s="31">
        <v>0</v>
      </c>
      <c r="G112" s="31">
        <v>0</v>
      </c>
      <c r="H112" s="43">
        <v>0</v>
      </c>
      <c r="I112" s="45">
        <v>0</v>
      </c>
      <c r="J112" s="11"/>
      <c r="K112" s="3">
        <f t="shared" si="1"/>
        <v>0</v>
      </c>
    </row>
    <row r="113" spans="1:11" x14ac:dyDescent="0.25">
      <c r="A113" s="1">
        <v>277</v>
      </c>
      <c r="B113" s="1">
        <v>253</v>
      </c>
      <c r="C113" s="1">
        <v>896</v>
      </c>
      <c r="D113" s="18" t="s">
        <v>77</v>
      </c>
      <c r="E113" s="11"/>
      <c r="F113" s="31">
        <v>0</v>
      </c>
      <c r="G113" s="31">
        <v>0</v>
      </c>
      <c r="H113" s="43">
        <v>0</v>
      </c>
      <c r="I113" s="45">
        <v>0</v>
      </c>
      <c r="J113" s="11"/>
      <c r="K113" s="3">
        <f t="shared" si="1"/>
        <v>0</v>
      </c>
    </row>
    <row r="114" spans="1:11" x14ac:dyDescent="0.25">
      <c r="A114" s="1">
        <v>1412</v>
      </c>
      <c r="B114" s="1">
        <v>254</v>
      </c>
      <c r="C114" s="1">
        <v>896</v>
      </c>
      <c r="D114" s="18" t="s">
        <v>78</v>
      </c>
      <c r="E114" s="11"/>
      <c r="F114" s="31">
        <v>0</v>
      </c>
      <c r="G114" s="31">
        <v>0</v>
      </c>
      <c r="H114" s="43">
        <v>0</v>
      </c>
      <c r="I114" s="45">
        <v>0</v>
      </c>
      <c r="J114" s="11"/>
      <c r="K114" s="3">
        <f t="shared" si="1"/>
        <v>0</v>
      </c>
    </row>
    <row r="115" spans="1:11" x14ac:dyDescent="0.25">
      <c r="A115" s="1">
        <v>281</v>
      </c>
      <c r="B115" s="1">
        <v>255</v>
      </c>
      <c r="C115" s="1">
        <v>890</v>
      </c>
      <c r="D115" s="18" t="s">
        <v>79</v>
      </c>
      <c r="E115" s="11"/>
      <c r="F115" s="31">
        <v>0</v>
      </c>
      <c r="G115" s="31">
        <v>0</v>
      </c>
      <c r="H115" s="43">
        <v>0</v>
      </c>
      <c r="I115" s="45">
        <v>0</v>
      </c>
      <c r="J115" s="11"/>
      <c r="K115" s="3">
        <f t="shared" si="1"/>
        <v>0</v>
      </c>
    </row>
    <row r="116" spans="1:11" x14ac:dyDescent="0.25">
      <c r="A116" s="1">
        <v>282</v>
      </c>
      <c r="B116" s="1">
        <v>256</v>
      </c>
      <c r="C116" s="1">
        <v>862</v>
      </c>
      <c r="D116" s="18" t="s">
        <v>80</v>
      </c>
      <c r="E116" s="11"/>
      <c r="F116" s="31">
        <v>0</v>
      </c>
      <c r="G116" s="31">
        <v>0</v>
      </c>
      <c r="H116" s="43">
        <v>0</v>
      </c>
      <c r="I116" s="45">
        <v>0</v>
      </c>
      <c r="J116" s="11"/>
      <c r="K116" s="3">
        <f t="shared" si="1"/>
        <v>0</v>
      </c>
    </row>
    <row r="117" spans="1:11" x14ac:dyDescent="0.25">
      <c r="A117" s="12">
        <v>1501</v>
      </c>
      <c r="B117" s="12"/>
      <c r="C117" s="12"/>
      <c r="D117" s="20" t="s">
        <v>273</v>
      </c>
      <c r="E117" s="11"/>
      <c r="F117" s="31">
        <v>0</v>
      </c>
      <c r="G117" s="31">
        <v>0</v>
      </c>
      <c r="H117" s="43">
        <v>0</v>
      </c>
      <c r="I117" s="45">
        <v>0</v>
      </c>
      <c r="J117" s="11"/>
      <c r="K117" s="3">
        <f t="shared" si="1"/>
        <v>0</v>
      </c>
    </row>
    <row r="118" spans="1:11" x14ac:dyDescent="0.25">
      <c r="A118" s="12">
        <v>1762</v>
      </c>
      <c r="B118" s="12"/>
      <c r="C118" s="12"/>
      <c r="D118" s="20" t="s">
        <v>285</v>
      </c>
      <c r="E118" s="11"/>
      <c r="F118" s="31">
        <v>0</v>
      </c>
      <c r="G118" s="31">
        <v>0</v>
      </c>
      <c r="H118" s="43">
        <v>0</v>
      </c>
      <c r="I118" s="47">
        <v>0</v>
      </c>
      <c r="J118" s="11"/>
      <c r="K118" s="3">
        <f t="shared" si="1"/>
        <v>0</v>
      </c>
    </row>
    <row r="119" spans="1:11" x14ac:dyDescent="0.25">
      <c r="A119" s="12">
        <v>1672</v>
      </c>
      <c r="B119" s="12"/>
      <c r="C119" s="12"/>
      <c r="D119" s="20" t="s">
        <v>263</v>
      </c>
      <c r="E119" s="11"/>
      <c r="F119" s="31">
        <v>0</v>
      </c>
      <c r="G119" s="31">
        <v>0</v>
      </c>
      <c r="H119" s="43">
        <v>0</v>
      </c>
      <c r="I119" s="45">
        <v>0</v>
      </c>
      <c r="J119" s="11"/>
      <c r="K119" s="3">
        <f t="shared" si="1"/>
        <v>0</v>
      </c>
    </row>
    <row r="120" spans="1:11" x14ac:dyDescent="0.25">
      <c r="A120" s="12">
        <v>1739</v>
      </c>
      <c r="B120" s="12"/>
      <c r="C120" s="12"/>
      <c r="D120" s="20" t="s">
        <v>274</v>
      </c>
      <c r="E120" s="11"/>
      <c r="F120" s="31">
        <v>0</v>
      </c>
      <c r="G120" s="31">
        <v>0</v>
      </c>
      <c r="H120" s="43">
        <v>0</v>
      </c>
      <c r="I120" s="45">
        <v>0</v>
      </c>
      <c r="J120" s="11"/>
      <c r="K120" s="3">
        <f t="shared" si="1"/>
        <v>0</v>
      </c>
    </row>
    <row r="121" spans="1:11" x14ac:dyDescent="0.25">
      <c r="A121" s="1">
        <v>290</v>
      </c>
      <c r="B121" s="1">
        <v>263</v>
      </c>
      <c r="C121" s="1">
        <v>896</v>
      </c>
      <c r="D121" s="18" t="s">
        <v>81</v>
      </c>
      <c r="E121" s="11"/>
      <c r="F121" s="31">
        <v>0</v>
      </c>
      <c r="G121" s="31">
        <v>0</v>
      </c>
      <c r="H121" s="43">
        <v>0</v>
      </c>
      <c r="I121" s="45">
        <v>0</v>
      </c>
      <c r="J121" s="11"/>
      <c r="K121" s="3">
        <f t="shared" si="1"/>
        <v>0</v>
      </c>
    </row>
    <row r="122" spans="1:11" x14ac:dyDescent="0.25">
      <c r="A122" s="1">
        <v>293</v>
      </c>
      <c r="B122" s="1">
        <v>270</v>
      </c>
      <c r="C122" s="1">
        <v>890</v>
      </c>
      <c r="D122" s="18" t="s">
        <v>82</v>
      </c>
      <c r="E122" s="11"/>
      <c r="F122" s="31">
        <v>0</v>
      </c>
      <c r="G122" s="31">
        <v>0</v>
      </c>
      <c r="H122" s="43">
        <v>0</v>
      </c>
      <c r="I122" s="45">
        <v>0</v>
      </c>
      <c r="J122" s="11"/>
      <c r="K122" s="3">
        <f t="shared" si="1"/>
        <v>0</v>
      </c>
    </row>
    <row r="123" spans="1:11" x14ac:dyDescent="0.25">
      <c r="A123" s="1">
        <v>548</v>
      </c>
      <c r="B123" s="1">
        <v>495</v>
      </c>
      <c r="C123" s="1"/>
      <c r="D123" s="18" t="s">
        <v>141</v>
      </c>
      <c r="E123" s="11"/>
      <c r="F123" s="31">
        <v>0</v>
      </c>
      <c r="G123" s="31">
        <v>0</v>
      </c>
      <c r="H123" s="43">
        <v>0</v>
      </c>
      <c r="I123" s="45">
        <v>0</v>
      </c>
      <c r="J123" s="11"/>
      <c r="K123" s="3">
        <f t="shared" si="1"/>
        <v>0</v>
      </c>
    </row>
    <row r="124" spans="1:11" x14ac:dyDescent="0.25">
      <c r="A124" s="1">
        <v>294</v>
      </c>
      <c r="B124" s="1">
        <v>271</v>
      </c>
      <c r="C124" s="1">
        <v>866</v>
      </c>
      <c r="D124" s="18" t="s">
        <v>83</v>
      </c>
      <c r="E124" s="11"/>
      <c r="F124" s="31">
        <v>0</v>
      </c>
      <c r="G124" s="31">
        <v>0</v>
      </c>
      <c r="H124" s="43">
        <v>0</v>
      </c>
      <c r="I124" s="45">
        <v>0</v>
      </c>
      <c r="J124" s="11"/>
      <c r="K124" s="3">
        <f t="shared" si="1"/>
        <v>0</v>
      </c>
    </row>
    <row r="125" spans="1:11" x14ac:dyDescent="0.25">
      <c r="A125" s="1">
        <v>296</v>
      </c>
      <c r="B125" s="1">
        <v>276</v>
      </c>
      <c r="C125" s="1"/>
      <c r="D125" s="18" t="s">
        <v>84</v>
      </c>
      <c r="E125" s="11"/>
      <c r="F125" s="31">
        <v>-8840.82</v>
      </c>
      <c r="G125" s="31">
        <v>-6746.6</v>
      </c>
      <c r="H125" s="43">
        <v>-9557.7800000000007</v>
      </c>
      <c r="I125" s="45">
        <v>-10529.85</v>
      </c>
      <c r="J125" s="11"/>
      <c r="K125" s="3">
        <f t="shared" si="1"/>
        <v>-35675.050000000003</v>
      </c>
    </row>
    <row r="126" spans="1:11" x14ac:dyDescent="0.25">
      <c r="A126" s="1">
        <v>298</v>
      </c>
      <c r="B126" s="1">
        <v>277</v>
      </c>
      <c r="C126" s="1"/>
      <c r="D126" s="18" t="s">
        <v>85</v>
      </c>
      <c r="E126" s="11"/>
      <c r="F126" s="31">
        <v>-3978.83</v>
      </c>
      <c r="G126" s="31">
        <v>-21967.67</v>
      </c>
      <c r="H126" s="43">
        <v>-24278.95</v>
      </c>
      <c r="I126" s="45">
        <v>-19937.830000000002</v>
      </c>
      <c r="J126" s="11"/>
      <c r="K126" s="3">
        <f t="shared" si="1"/>
        <v>-70163.28</v>
      </c>
    </row>
    <row r="127" spans="1:11" x14ac:dyDescent="0.25">
      <c r="A127" s="1">
        <v>304</v>
      </c>
      <c r="B127" s="1">
        <v>280</v>
      </c>
      <c r="C127" s="1"/>
      <c r="D127" s="18" t="s">
        <v>86</v>
      </c>
      <c r="E127" s="11"/>
      <c r="F127" s="31">
        <v>0</v>
      </c>
      <c r="G127" s="31">
        <v>0</v>
      </c>
      <c r="H127" s="43">
        <v>0</v>
      </c>
      <c r="I127" s="45">
        <v>0</v>
      </c>
      <c r="J127" s="11"/>
      <c r="K127" s="3">
        <f t="shared" si="1"/>
        <v>0</v>
      </c>
    </row>
    <row r="128" spans="1:11" x14ac:dyDescent="0.25">
      <c r="A128" s="1">
        <v>1058</v>
      </c>
      <c r="B128" s="1">
        <v>917</v>
      </c>
      <c r="C128" s="1"/>
      <c r="D128" s="18" t="s">
        <v>232</v>
      </c>
      <c r="E128" s="11"/>
      <c r="F128" s="31">
        <v>0</v>
      </c>
      <c r="G128" s="31">
        <v>0</v>
      </c>
      <c r="H128" s="43">
        <v>0</v>
      </c>
      <c r="I128" s="45">
        <v>0</v>
      </c>
      <c r="J128" s="11"/>
      <c r="K128" s="3">
        <f t="shared" si="1"/>
        <v>0</v>
      </c>
    </row>
    <row r="129" spans="1:11" x14ac:dyDescent="0.25">
      <c r="A129" s="23">
        <v>1995</v>
      </c>
      <c r="B129" s="23">
        <v>287</v>
      </c>
      <c r="C129" s="23"/>
      <c r="D129" s="24" t="s">
        <v>276</v>
      </c>
      <c r="E129" s="11"/>
      <c r="F129" s="31">
        <v>0</v>
      </c>
      <c r="G129" s="31">
        <v>0</v>
      </c>
      <c r="H129" s="43">
        <v>0</v>
      </c>
      <c r="I129" s="45">
        <v>0</v>
      </c>
      <c r="J129" s="11"/>
      <c r="K129" s="3">
        <f t="shared" si="1"/>
        <v>0</v>
      </c>
    </row>
    <row r="130" spans="1:11" x14ac:dyDescent="0.25">
      <c r="A130" s="1">
        <v>311</v>
      </c>
      <c r="B130" s="1">
        <v>291</v>
      </c>
      <c r="C130" s="1">
        <v>891</v>
      </c>
      <c r="D130" s="18" t="s">
        <v>87</v>
      </c>
      <c r="E130" s="11"/>
      <c r="F130" s="31">
        <v>0</v>
      </c>
      <c r="G130" s="31">
        <v>0</v>
      </c>
      <c r="H130" s="43">
        <v>0</v>
      </c>
      <c r="I130" s="45">
        <v>0</v>
      </c>
      <c r="J130" s="11"/>
      <c r="K130" s="3">
        <f t="shared" si="1"/>
        <v>0</v>
      </c>
    </row>
    <row r="131" spans="1:11" x14ac:dyDescent="0.25">
      <c r="A131" s="1">
        <v>616</v>
      </c>
      <c r="B131" s="1">
        <v>510</v>
      </c>
      <c r="C131" s="1">
        <v>895</v>
      </c>
      <c r="D131" s="18" t="s">
        <v>151</v>
      </c>
      <c r="E131" s="11"/>
      <c r="F131" s="31">
        <v>0</v>
      </c>
      <c r="G131" s="31">
        <v>0</v>
      </c>
      <c r="H131" s="43">
        <v>0</v>
      </c>
      <c r="I131" s="45">
        <v>0</v>
      </c>
      <c r="J131" s="11"/>
      <c r="K131" s="3">
        <f t="shared" si="1"/>
        <v>0</v>
      </c>
    </row>
    <row r="132" spans="1:11" x14ac:dyDescent="0.25">
      <c r="A132" s="1">
        <v>696</v>
      </c>
      <c r="B132" s="1">
        <v>527</v>
      </c>
      <c r="C132" s="1">
        <v>895</v>
      </c>
      <c r="D132" s="18" t="s">
        <v>162</v>
      </c>
      <c r="E132" s="11"/>
      <c r="F132" s="31">
        <v>0</v>
      </c>
      <c r="G132" s="31">
        <v>0</v>
      </c>
      <c r="H132" s="43">
        <v>0</v>
      </c>
      <c r="I132" s="45">
        <v>0</v>
      </c>
      <c r="J132" s="11"/>
      <c r="K132" s="3">
        <f t="shared" si="1"/>
        <v>0</v>
      </c>
    </row>
    <row r="133" spans="1:11" x14ac:dyDescent="0.25">
      <c r="A133" s="1">
        <v>798</v>
      </c>
      <c r="B133" s="1">
        <v>546</v>
      </c>
      <c r="C133" s="1">
        <v>894</v>
      </c>
      <c r="D133" s="18" t="s">
        <v>176</v>
      </c>
      <c r="E133" s="11"/>
      <c r="F133" s="31">
        <v>-316.5</v>
      </c>
      <c r="G133" s="31">
        <v>-58.34</v>
      </c>
      <c r="H133" s="43">
        <v>0</v>
      </c>
      <c r="I133" s="45">
        <v>0</v>
      </c>
      <c r="J133" s="11"/>
      <c r="K133" s="3">
        <f t="shared" si="1"/>
        <v>-374.84000000000003</v>
      </c>
    </row>
    <row r="134" spans="1:11" x14ac:dyDescent="0.25">
      <c r="A134" s="1">
        <v>994</v>
      </c>
      <c r="B134" s="1">
        <v>576</v>
      </c>
      <c r="C134" s="1">
        <v>891</v>
      </c>
      <c r="D134" s="18" t="s">
        <v>196</v>
      </c>
      <c r="E134" s="11"/>
      <c r="F134" s="31">
        <v>0</v>
      </c>
      <c r="G134" s="31">
        <v>0</v>
      </c>
      <c r="H134" s="43">
        <v>0</v>
      </c>
      <c r="I134" s="45">
        <v>0</v>
      </c>
      <c r="J134" s="11"/>
      <c r="K134" s="3">
        <f t="shared" si="1"/>
        <v>0</v>
      </c>
    </row>
    <row r="135" spans="1:11" x14ac:dyDescent="0.25">
      <c r="A135" s="1">
        <v>1036</v>
      </c>
      <c r="B135" s="1">
        <v>907</v>
      </c>
      <c r="C135" s="1">
        <v>891</v>
      </c>
      <c r="D135" s="18" t="s">
        <v>227</v>
      </c>
      <c r="E135" s="11"/>
      <c r="F135" s="31">
        <v>0</v>
      </c>
      <c r="G135" s="31">
        <v>0</v>
      </c>
      <c r="H135" s="43">
        <v>0</v>
      </c>
      <c r="I135" s="45">
        <v>0</v>
      </c>
      <c r="J135" s="11"/>
      <c r="K135" s="3">
        <f t="shared" si="1"/>
        <v>0</v>
      </c>
    </row>
    <row r="136" spans="1:11" x14ac:dyDescent="0.25">
      <c r="A136" s="1">
        <v>315</v>
      </c>
      <c r="B136" s="1">
        <v>294</v>
      </c>
      <c r="C136" s="1"/>
      <c r="D136" s="18" t="s">
        <v>88</v>
      </c>
      <c r="E136" s="11"/>
      <c r="F136" s="31">
        <v>0</v>
      </c>
      <c r="G136" s="31">
        <v>0</v>
      </c>
      <c r="H136" s="43">
        <v>0</v>
      </c>
      <c r="I136" s="45">
        <v>0</v>
      </c>
      <c r="J136" s="11"/>
      <c r="K136" s="3">
        <f t="shared" ref="K136:K199" si="2">SUM(E136:J136)</f>
        <v>0</v>
      </c>
    </row>
    <row r="137" spans="1:11" x14ac:dyDescent="0.25">
      <c r="A137" s="1">
        <v>317</v>
      </c>
      <c r="B137" s="1">
        <v>305</v>
      </c>
      <c r="C137" s="1"/>
      <c r="D137" s="18" t="s">
        <v>90</v>
      </c>
      <c r="E137" s="11"/>
      <c r="F137" s="31">
        <v>0</v>
      </c>
      <c r="G137" s="31">
        <v>0</v>
      </c>
      <c r="H137" s="43">
        <v>0</v>
      </c>
      <c r="I137" s="45">
        <v>0</v>
      </c>
      <c r="J137" s="11"/>
      <c r="K137" s="3">
        <f t="shared" si="2"/>
        <v>0</v>
      </c>
    </row>
    <row r="138" spans="1:11" x14ac:dyDescent="0.25">
      <c r="A138" s="1">
        <v>316</v>
      </c>
      <c r="B138" s="1">
        <v>297</v>
      </c>
      <c r="C138" s="1">
        <v>893</v>
      </c>
      <c r="D138" s="18" t="s">
        <v>89</v>
      </c>
      <c r="E138" s="11"/>
      <c r="F138" s="31">
        <v>0</v>
      </c>
      <c r="G138" s="31">
        <v>0</v>
      </c>
      <c r="H138" s="43">
        <v>0</v>
      </c>
      <c r="I138" s="45">
        <v>0</v>
      </c>
      <c r="J138" s="11"/>
      <c r="K138" s="3">
        <f t="shared" si="2"/>
        <v>0</v>
      </c>
    </row>
    <row r="139" spans="1:11" x14ac:dyDescent="0.25">
      <c r="A139" s="1">
        <v>319</v>
      </c>
      <c r="B139" s="1">
        <v>307</v>
      </c>
      <c r="C139" s="1">
        <v>893</v>
      </c>
      <c r="D139" s="18" t="s">
        <v>91</v>
      </c>
      <c r="E139" s="11"/>
      <c r="F139" s="31">
        <v>0</v>
      </c>
      <c r="G139" s="31">
        <v>0</v>
      </c>
      <c r="H139" s="43">
        <v>0</v>
      </c>
      <c r="I139" s="45">
        <v>0</v>
      </c>
      <c r="J139" s="11"/>
      <c r="K139" s="3">
        <f t="shared" si="2"/>
        <v>0</v>
      </c>
    </row>
    <row r="140" spans="1:11" x14ac:dyDescent="0.25">
      <c r="A140" s="1">
        <v>321</v>
      </c>
      <c r="B140" s="1">
        <v>310</v>
      </c>
      <c r="C140" s="1">
        <v>896</v>
      </c>
      <c r="D140" s="18" t="s">
        <v>92</v>
      </c>
      <c r="E140" s="11"/>
      <c r="F140" s="31">
        <v>0</v>
      </c>
      <c r="G140" s="31">
        <v>0</v>
      </c>
      <c r="H140" s="43">
        <v>0</v>
      </c>
      <c r="I140" s="45">
        <v>0</v>
      </c>
      <c r="J140" s="11"/>
      <c r="K140" s="3">
        <f t="shared" si="2"/>
        <v>0</v>
      </c>
    </row>
    <row r="141" spans="1:11" x14ac:dyDescent="0.25">
      <c r="A141" s="1">
        <v>1735</v>
      </c>
      <c r="B141" s="1">
        <v>312</v>
      </c>
      <c r="C141" s="1"/>
      <c r="D141" s="18" t="s">
        <v>250</v>
      </c>
      <c r="E141" s="11"/>
      <c r="F141" s="31">
        <v>0</v>
      </c>
      <c r="G141" s="31">
        <v>0</v>
      </c>
      <c r="H141" s="43">
        <v>0</v>
      </c>
      <c r="I141" s="45">
        <v>0</v>
      </c>
      <c r="J141" s="11"/>
      <c r="K141" s="3">
        <f t="shared" si="2"/>
        <v>0</v>
      </c>
    </row>
    <row r="142" spans="1:11" x14ac:dyDescent="0.25">
      <c r="A142" s="1">
        <v>335</v>
      </c>
      <c r="B142" s="1">
        <v>322</v>
      </c>
      <c r="C142" s="1">
        <v>848</v>
      </c>
      <c r="D142" s="18" t="s">
        <v>93</v>
      </c>
      <c r="E142" s="11"/>
      <c r="F142" s="31">
        <v>0</v>
      </c>
      <c r="G142" s="31">
        <v>0</v>
      </c>
      <c r="H142" s="43">
        <v>0</v>
      </c>
      <c r="I142" s="45">
        <v>0</v>
      </c>
      <c r="J142" s="11"/>
      <c r="K142" s="3">
        <f t="shared" si="2"/>
        <v>0</v>
      </c>
    </row>
    <row r="143" spans="1:11" x14ac:dyDescent="0.25">
      <c r="A143" s="1">
        <v>342</v>
      </c>
      <c r="B143" s="1">
        <v>325</v>
      </c>
      <c r="C143" s="1">
        <v>847</v>
      </c>
      <c r="D143" s="18" t="s">
        <v>94</v>
      </c>
      <c r="E143" s="11"/>
      <c r="F143" s="31">
        <v>0</v>
      </c>
      <c r="G143" s="31">
        <v>0</v>
      </c>
      <c r="H143" s="43">
        <v>0</v>
      </c>
      <c r="I143" s="45">
        <v>0</v>
      </c>
      <c r="J143" s="11"/>
      <c r="K143" s="3">
        <f t="shared" si="2"/>
        <v>0</v>
      </c>
    </row>
    <row r="144" spans="1:11" x14ac:dyDescent="0.25">
      <c r="A144" s="1">
        <v>345</v>
      </c>
      <c r="B144" s="1">
        <v>327</v>
      </c>
      <c r="C144" s="1"/>
      <c r="D144" s="18" t="s">
        <v>95</v>
      </c>
      <c r="E144" s="11"/>
      <c r="F144" s="31">
        <v>0</v>
      </c>
      <c r="G144" s="31">
        <v>0</v>
      </c>
      <c r="H144" s="43">
        <v>0</v>
      </c>
      <c r="I144" s="45">
        <v>0</v>
      </c>
      <c r="J144" s="11"/>
      <c r="K144" s="3">
        <f t="shared" si="2"/>
        <v>0</v>
      </c>
    </row>
    <row r="145" spans="1:11" x14ac:dyDescent="0.25">
      <c r="A145" s="1">
        <v>349</v>
      </c>
      <c r="B145" s="1">
        <v>339</v>
      </c>
      <c r="C145" s="1">
        <v>877</v>
      </c>
      <c r="D145" s="18" t="s">
        <v>96</v>
      </c>
      <c r="E145" s="11"/>
      <c r="F145" s="31">
        <v>0</v>
      </c>
      <c r="G145" s="31">
        <v>0</v>
      </c>
      <c r="H145" s="43">
        <v>0</v>
      </c>
      <c r="I145" s="45">
        <v>0</v>
      </c>
      <c r="J145" s="11"/>
      <c r="K145" s="3">
        <f t="shared" si="2"/>
        <v>0</v>
      </c>
    </row>
    <row r="146" spans="1:11" x14ac:dyDescent="0.25">
      <c r="A146" s="1">
        <v>351</v>
      </c>
      <c r="B146" s="1">
        <v>340</v>
      </c>
      <c r="C146" s="1"/>
      <c r="D146" s="18" t="s">
        <v>97</v>
      </c>
      <c r="E146" s="11"/>
      <c r="F146" s="31">
        <v>0</v>
      </c>
      <c r="G146" s="31">
        <v>0</v>
      </c>
      <c r="H146" s="43">
        <v>0</v>
      </c>
      <c r="I146" s="45">
        <v>0</v>
      </c>
      <c r="J146" s="11"/>
      <c r="K146" s="3">
        <f t="shared" si="2"/>
        <v>0</v>
      </c>
    </row>
    <row r="147" spans="1:11" x14ac:dyDescent="0.25">
      <c r="A147" s="1">
        <v>353</v>
      </c>
      <c r="B147" s="1">
        <v>342</v>
      </c>
      <c r="C147" s="1">
        <v>877</v>
      </c>
      <c r="D147" s="18" t="s">
        <v>98</v>
      </c>
      <c r="E147" s="11"/>
      <c r="F147" s="31">
        <v>0</v>
      </c>
      <c r="G147" s="31">
        <v>0</v>
      </c>
      <c r="H147" s="43">
        <v>0</v>
      </c>
      <c r="I147" s="45">
        <v>0</v>
      </c>
      <c r="J147" s="11"/>
      <c r="K147" s="3">
        <f t="shared" si="2"/>
        <v>0</v>
      </c>
    </row>
    <row r="148" spans="1:11" x14ac:dyDescent="0.25">
      <c r="A148" s="1">
        <v>1013</v>
      </c>
      <c r="B148" s="1">
        <v>793</v>
      </c>
      <c r="C148" s="1"/>
      <c r="D148" s="18" t="s">
        <v>199</v>
      </c>
      <c r="E148" s="11"/>
      <c r="F148" s="31">
        <v>0</v>
      </c>
      <c r="G148" s="31">
        <v>0</v>
      </c>
      <c r="H148" s="43">
        <v>0</v>
      </c>
      <c r="I148" s="45">
        <v>0</v>
      </c>
      <c r="J148" s="11"/>
      <c r="K148" s="3">
        <f t="shared" si="2"/>
        <v>0</v>
      </c>
    </row>
    <row r="149" spans="1:11" x14ac:dyDescent="0.25">
      <c r="A149" s="1">
        <v>359</v>
      </c>
      <c r="B149" s="1">
        <v>348</v>
      </c>
      <c r="C149" s="1"/>
      <c r="D149" s="18" t="s">
        <v>99</v>
      </c>
      <c r="E149" s="11"/>
      <c r="F149" s="31">
        <v>0</v>
      </c>
      <c r="G149" s="31">
        <v>0</v>
      </c>
      <c r="H149" s="43">
        <v>0</v>
      </c>
      <c r="I149" s="45">
        <v>0</v>
      </c>
      <c r="J149" s="11"/>
      <c r="K149" s="3">
        <f t="shared" si="2"/>
        <v>0</v>
      </c>
    </row>
    <row r="150" spans="1:11" x14ac:dyDescent="0.25">
      <c r="A150" s="1">
        <v>1509</v>
      </c>
      <c r="B150" s="1">
        <v>351</v>
      </c>
      <c r="C150" s="1"/>
      <c r="D150" s="18" t="s">
        <v>100</v>
      </c>
      <c r="E150" s="11"/>
      <c r="F150" s="31">
        <v>0</v>
      </c>
      <c r="G150" s="31">
        <v>0</v>
      </c>
      <c r="H150" s="43">
        <v>0</v>
      </c>
      <c r="I150" s="45">
        <v>0</v>
      </c>
      <c r="J150" s="11"/>
      <c r="K150" s="3">
        <f t="shared" si="2"/>
        <v>0</v>
      </c>
    </row>
    <row r="151" spans="1:11" x14ac:dyDescent="0.25">
      <c r="A151" s="1">
        <v>364</v>
      </c>
      <c r="B151" s="1">
        <v>353</v>
      </c>
      <c r="C151" s="1"/>
      <c r="D151" s="18" t="s">
        <v>101</v>
      </c>
      <c r="E151" s="11"/>
      <c r="F151" s="31">
        <v>-34691.22</v>
      </c>
      <c r="G151" s="31">
        <v>-42391.44</v>
      </c>
      <c r="H151" s="43">
        <v>-33820.42</v>
      </c>
      <c r="I151" s="45">
        <v>-41689.71</v>
      </c>
      <c r="J151" s="11"/>
      <c r="K151" s="3">
        <f t="shared" si="2"/>
        <v>-152592.79</v>
      </c>
    </row>
    <row r="152" spans="1:11" x14ac:dyDescent="0.25">
      <c r="A152" s="1">
        <v>389</v>
      </c>
      <c r="B152" s="1">
        <v>357</v>
      </c>
      <c r="C152" s="1">
        <v>890</v>
      </c>
      <c r="D152" s="18" t="s">
        <v>103</v>
      </c>
      <c r="E152" s="11"/>
      <c r="F152" s="31">
        <v>0</v>
      </c>
      <c r="G152" s="31">
        <v>0</v>
      </c>
      <c r="H152" s="43">
        <v>0</v>
      </c>
      <c r="I152" s="45">
        <v>0</v>
      </c>
      <c r="J152" s="11"/>
      <c r="K152" s="3">
        <f t="shared" si="2"/>
        <v>0</v>
      </c>
    </row>
    <row r="153" spans="1:11" x14ac:dyDescent="0.25">
      <c r="A153" s="1">
        <v>399</v>
      </c>
      <c r="B153" s="1">
        <v>364</v>
      </c>
      <c r="C153" s="1">
        <v>890</v>
      </c>
      <c r="D153" s="18" t="s">
        <v>104</v>
      </c>
      <c r="E153" s="11"/>
      <c r="F153" s="31">
        <v>0</v>
      </c>
      <c r="G153" s="31">
        <v>0</v>
      </c>
      <c r="H153" s="43">
        <v>0</v>
      </c>
      <c r="I153" s="45">
        <v>0</v>
      </c>
      <c r="J153" s="11"/>
      <c r="K153" s="3">
        <f t="shared" si="2"/>
        <v>0</v>
      </c>
    </row>
    <row r="154" spans="1:11" x14ac:dyDescent="0.25">
      <c r="A154" s="1">
        <v>405</v>
      </c>
      <c r="B154" s="1">
        <v>367</v>
      </c>
      <c r="C154" s="1">
        <v>877</v>
      </c>
      <c r="D154" s="18" t="s">
        <v>105</v>
      </c>
      <c r="E154" s="11"/>
      <c r="F154" s="31">
        <v>0</v>
      </c>
      <c r="G154" s="31">
        <v>0</v>
      </c>
      <c r="H154" s="43">
        <v>0</v>
      </c>
      <c r="I154" s="45">
        <v>0</v>
      </c>
      <c r="J154" s="11"/>
      <c r="K154" s="3">
        <f t="shared" si="2"/>
        <v>0</v>
      </c>
    </row>
    <row r="155" spans="1:11" x14ac:dyDescent="0.25">
      <c r="A155" s="1">
        <v>408</v>
      </c>
      <c r="B155" s="1">
        <v>371</v>
      </c>
      <c r="C155" s="1">
        <v>896</v>
      </c>
      <c r="D155" s="18" t="s">
        <v>106</v>
      </c>
      <c r="E155" s="11"/>
      <c r="F155" s="31">
        <v>0</v>
      </c>
      <c r="G155" s="31">
        <v>0</v>
      </c>
      <c r="H155" s="43">
        <v>0</v>
      </c>
      <c r="I155" s="45">
        <v>0</v>
      </c>
      <c r="J155" s="11"/>
      <c r="K155" s="3">
        <f t="shared" si="2"/>
        <v>0</v>
      </c>
    </row>
    <row r="156" spans="1:11" x14ac:dyDescent="0.25">
      <c r="A156" s="1">
        <v>1438</v>
      </c>
      <c r="B156" s="1">
        <v>801</v>
      </c>
      <c r="C156" s="1"/>
      <c r="D156" s="18" t="s">
        <v>200</v>
      </c>
      <c r="E156" s="11"/>
      <c r="F156" s="31">
        <v>-21204.84</v>
      </c>
      <c r="G156" s="31">
        <v>-54653.16</v>
      </c>
      <c r="H156" s="43">
        <v>-29402.05</v>
      </c>
      <c r="I156" s="45">
        <v>-36617.919999999998</v>
      </c>
      <c r="J156" s="11"/>
      <c r="K156" s="3">
        <f t="shared" si="2"/>
        <v>-141877.97</v>
      </c>
    </row>
    <row r="157" spans="1:11" x14ac:dyDescent="0.25">
      <c r="A157" s="1">
        <v>1445</v>
      </c>
      <c r="B157" s="1">
        <v>802</v>
      </c>
      <c r="C157" s="1"/>
      <c r="D157" s="18" t="s">
        <v>201</v>
      </c>
      <c r="E157" s="11"/>
      <c r="F157" s="31">
        <v>-26220</v>
      </c>
      <c r="G157" s="31">
        <v>-31925.200000000001</v>
      </c>
      <c r="H157" s="43">
        <v>-41892.94</v>
      </c>
      <c r="I157" s="45">
        <v>-34184.35</v>
      </c>
      <c r="J157" s="11"/>
      <c r="K157" s="3">
        <f t="shared" si="2"/>
        <v>-134222.49</v>
      </c>
    </row>
    <row r="158" spans="1:11" x14ac:dyDescent="0.25">
      <c r="A158" s="1">
        <v>561</v>
      </c>
      <c r="B158" s="1">
        <v>503</v>
      </c>
      <c r="C158" s="1"/>
      <c r="D158" s="18" t="s">
        <v>146</v>
      </c>
      <c r="E158" s="11"/>
      <c r="F158" s="31">
        <v>-8943.24</v>
      </c>
      <c r="G158" s="31">
        <v>-13333.6</v>
      </c>
      <c r="H158" s="43">
        <v>-8692.7000000000007</v>
      </c>
      <c r="I158" s="45">
        <v>-24828.93</v>
      </c>
      <c r="J158" s="11"/>
      <c r="K158" s="3">
        <f t="shared" si="2"/>
        <v>-55798.47</v>
      </c>
    </row>
    <row r="159" spans="1:11" x14ac:dyDescent="0.25">
      <c r="A159" s="1">
        <v>1446</v>
      </c>
      <c r="B159" s="1">
        <v>804</v>
      </c>
      <c r="C159" s="1"/>
      <c r="D159" s="18" t="s">
        <v>202</v>
      </c>
      <c r="E159" s="11"/>
      <c r="F159" s="31">
        <v>-20888.11</v>
      </c>
      <c r="G159" s="31">
        <v>-30620.73</v>
      </c>
      <c r="H159" s="43">
        <v>-30846.91</v>
      </c>
      <c r="I159" s="45">
        <v>-44035.77</v>
      </c>
      <c r="J159" s="11"/>
      <c r="K159" s="3">
        <f t="shared" si="2"/>
        <v>-126391.51999999999</v>
      </c>
    </row>
    <row r="160" spans="1:11" x14ac:dyDescent="0.25">
      <c r="A160" s="1">
        <v>1449</v>
      </c>
      <c r="B160" s="1">
        <v>805</v>
      </c>
      <c r="C160" s="1"/>
      <c r="D160" s="18" t="s">
        <v>203</v>
      </c>
      <c r="E160" s="11"/>
      <c r="F160" s="31">
        <v>-4850.6400000000003</v>
      </c>
      <c r="G160" s="31">
        <v>-6357</v>
      </c>
      <c r="H160" s="43">
        <v>-5196.41</v>
      </c>
      <c r="I160" s="45">
        <v>-17373.14</v>
      </c>
      <c r="J160" s="11"/>
      <c r="K160" s="3">
        <f t="shared" si="2"/>
        <v>-33777.19</v>
      </c>
    </row>
    <row r="161" spans="1:11" x14ac:dyDescent="0.25">
      <c r="A161" s="1">
        <v>587</v>
      </c>
      <c r="B161" s="1">
        <v>506</v>
      </c>
      <c r="C161" s="1"/>
      <c r="D161" s="18" t="s">
        <v>148</v>
      </c>
      <c r="E161" s="11"/>
      <c r="F161" s="31">
        <v>-1870.98</v>
      </c>
      <c r="G161" s="31">
        <v>-8733.43</v>
      </c>
      <c r="H161" s="43">
        <v>-3408.85</v>
      </c>
      <c r="I161" s="45">
        <v>-2862.83</v>
      </c>
      <c r="J161" s="11"/>
      <c r="K161" s="3">
        <f t="shared" si="2"/>
        <v>-16876.09</v>
      </c>
    </row>
    <row r="162" spans="1:11" x14ac:dyDescent="0.25">
      <c r="A162" s="1">
        <v>601</v>
      </c>
      <c r="B162" s="1">
        <v>507</v>
      </c>
      <c r="C162" s="1"/>
      <c r="D162" s="18" t="s">
        <v>149</v>
      </c>
      <c r="E162" s="11"/>
      <c r="F162" s="31">
        <v>0</v>
      </c>
      <c r="G162" s="31">
        <v>0</v>
      </c>
      <c r="H162" s="43">
        <v>0</v>
      </c>
      <c r="I162" s="45">
        <v>0</v>
      </c>
      <c r="J162" s="11"/>
      <c r="K162" s="3">
        <f t="shared" si="2"/>
        <v>0</v>
      </c>
    </row>
    <row r="163" spans="1:11" s="10" customFormat="1" x14ac:dyDescent="0.25">
      <c r="A163" s="1">
        <v>603</v>
      </c>
      <c r="B163" s="1">
        <v>508</v>
      </c>
      <c r="C163" s="1"/>
      <c r="D163" s="18" t="s">
        <v>150</v>
      </c>
      <c r="E163" s="11"/>
      <c r="F163" s="31">
        <v>0</v>
      </c>
      <c r="G163" s="31">
        <v>0</v>
      </c>
      <c r="H163" s="43">
        <v>0</v>
      </c>
      <c r="I163" s="45">
        <v>0</v>
      </c>
      <c r="J163" s="11"/>
      <c r="K163" s="3">
        <f t="shared" si="2"/>
        <v>0</v>
      </c>
    </row>
    <row r="164" spans="1:11" x14ac:dyDescent="0.25">
      <c r="A164" s="1">
        <v>1508</v>
      </c>
      <c r="B164" s="1">
        <v>809</v>
      </c>
      <c r="C164" s="1"/>
      <c r="D164" s="18" t="s">
        <v>204</v>
      </c>
      <c r="E164" s="11"/>
      <c r="F164" s="31">
        <v>-43631.43</v>
      </c>
      <c r="G164" s="31">
        <v>-62649.120000000003</v>
      </c>
      <c r="H164" s="43">
        <v>-46175.39</v>
      </c>
      <c r="I164" s="45">
        <v>-62238.19</v>
      </c>
      <c r="J164" s="11"/>
      <c r="K164" s="3">
        <f t="shared" si="2"/>
        <v>-214694.13</v>
      </c>
    </row>
    <row r="165" spans="1:11" x14ac:dyDescent="0.25">
      <c r="A165" s="1">
        <v>1450</v>
      </c>
      <c r="B165" s="1">
        <v>810</v>
      </c>
      <c r="C165" s="1"/>
      <c r="D165" s="18" t="s">
        <v>205</v>
      </c>
      <c r="E165" s="11"/>
      <c r="F165" s="31">
        <v>-45629.69</v>
      </c>
      <c r="G165" s="31">
        <v>-61234.96</v>
      </c>
      <c r="H165" s="43">
        <v>-51325.73</v>
      </c>
      <c r="I165" s="45">
        <v>-63936.23</v>
      </c>
      <c r="J165" s="11"/>
      <c r="K165" s="3">
        <f t="shared" si="2"/>
        <v>-222126.61000000002</v>
      </c>
    </row>
    <row r="166" spans="1:11" x14ac:dyDescent="0.25">
      <c r="A166" s="1">
        <v>617</v>
      </c>
      <c r="B166" s="1">
        <v>511</v>
      </c>
      <c r="C166" s="1"/>
      <c r="D166" s="18" t="s">
        <v>152</v>
      </c>
      <c r="E166" s="11"/>
      <c r="F166" s="31">
        <v>-18371.060000000001</v>
      </c>
      <c r="G166" s="31">
        <v>-21788.53</v>
      </c>
      <c r="H166" s="43">
        <v>-19742.32</v>
      </c>
      <c r="I166" s="45">
        <v>-23352.69</v>
      </c>
      <c r="J166" s="11"/>
      <c r="K166" s="3">
        <f t="shared" si="2"/>
        <v>-83254.599999999991</v>
      </c>
    </row>
    <row r="167" spans="1:11" x14ac:dyDescent="0.25">
      <c r="A167" s="1">
        <v>1451</v>
      </c>
      <c r="B167" s="1">
        <v>812</v>
      </c>
      <c r="C167" s="1"/>
      <c r="D167" s="18" t="s">
        <v>206</v>
      </c>
      <c r="E167" s="11"/>
      <c r="F167" s="31">
        <v>-11344.2</v>
      </c>
      <c r="G167" s="31">
        <v>-11822.45</v>
      </c>
      <c r="H167" s="43">
        <v>-6112.1</v>
      </c>
      <c r="I167" s="45">
        <v>-10920.53</v>
      </c>
      <c r="J167" s="11"/>
      <c r="K167" s="3">
        <f t="shared" si="2"/>
        <v>-40199.279999999999</v>
      </c>
    </row>
    <row r="168" spans="1:11" x14ac:dyDescent="0.25">
      <c r="A168" s="1">
        <v>1452</v>
      </c>
      <c r="B168" s="1">
        <v>813</v>
      </c>
      <c r="C168" s="1"/>
      <c r="D168" s="18" t="s">
        <v>207</v>
      </c>
      <c r="E168" s="11"/>
      <c r="F168" s="31">
        <v>-15947.32</v>
      </c>
      <c r="G168" s="31">
        <v>-27304.81</v>
      </c>
      <c r="H168" s="43">
        <v>-16049.65</v>
      </c>
      <c r="I168" s="45">
        <v>-22516.68</v>
      </c>
      <c r="J168" s="11"/>
      <c r="K168" s="3">
        <f t="shared" si="2"/>
        <v>-81818.460000000006</v>
      </c>
    </row>
    <row r="169" spans="1:11" x14ac:dyDescent="0.25">
      <c r="A169" s="1">
        <v>1455</v>
      </c>
      <c r="B169" s="1">
        <v>814</v>
      </c>
      <c r="C169" s="1"/>
      <c r="D169" s="18" t="s">
        <v>208</v>
      </c>
      <c r="E169" s="11"/>
      <c r="F169" s="31">
        <v>-9808.32</v>
      </c>
      <c r="G169" s="31">
        <v>-20563.02</v>
      </c>
      <c r="H169" s="43">
        <v>-10932.02</v>
      </c>
      <c r="I169" s="45">
        <v>-13597.54</v>
      </c>
      <c r="J169" s="11"/>
      <c r="K169" s="3">
        <f t="shared" si="2"/>
        <v>-54900.9</v>
      </c>
    </row>
    <row r="170" spans="1:11" x14ac:dyDescent="0.25">
      <c r="A170" s="1">
        <v>635</v>
      </c>
      <c r="B170" s="1">
        <v>515</v>
      </c>
      <c r="C170" s="1"/>
      <c r="D170" s="18" t="s">
        <v>156</v>
      </c>
      <c r="E170" s="11"/>
      <c r="F170" s="31">
        <v>-23122.84</v>
      </c>
      <c r="G170" s="31">
        <v>-35651.53</v>
      </c>
      <c r="H170" s="43">
        <v>-26039.66</v>
      </c>
      <c r="I170" s="45">
        <v>-28306.34</v>
      </c>
      <c r="J170" s="11"/>
      <c r="K170" s="3">
        <f t="shared" si="2"/>
        <v>-113120.37</v>
      </c>
    </row>
    <row r="171" spans="1:11" x14ac:dyDescent="0.25">
      <c r="A171" s="1">
        <v>1456</v>
      </c>
      <c r="B171" s="1">
        <v>816</v>
      </c>
      <c r="C171" s="1"/>
      <c r="D171" s="18" t="s">
        <v>209</v>
      </c>
      <c r="E171" s="11"/>
      <c r="F171" s="31">
        <v>-64913.120000000003</v>
      </c>
      <c r="G171" s="31">
        <v>-85728.44</v>
      </c>
      <c r="H171" s="43">
        <v>-49137.120000000003</v>
      </c>
      <c r="I171" s="45">
        <v>-74826.070000000007</v>
      </c>
      <c r="J171" s="11"/>
      <c r="K171" s="3">
        <f t="shared" si="2"/>
        <v>-274604.75</v>
      </c>
    </row>
    <row r="172" spans="1:11" x14ac:dyDescent="0.25">
      <c r="A172" s="1">
        <v>646</v>
      </c>
      <c r="B172" s="1">
        <v>517</v>
      </c>
      <c r="C172" s="1"/>
      <c r="D172" s="18" t="s">
        <v>157</v>
      </c>
      <c r="E172" s="11"/>
      <c r="F172" s="31">
        <v>-65786.41</v>
      </c>
      <c r="G172" s="31">
        <v>-79083.72</v>
      </c>
      <c r="H172" s="43">
        <v>-50373.33</v>
      </c>
      <c r="I172" s="45">
        <v>-63192.03</v>
      </c>
      <c r="J172" s="11"/>
      <c r="K172" s="3">
        <f t="shared" si="2"/>
        <v>-258435.49000000002</v>
      </c>
    </row>
    <row r="173" spans="1:11" x14ac:dyDescent="0.25">
      <c r="A173" s="1">
        <v>1457</v>
      </c>
      <c r="B173" s="1">
        <v>818</v>
      </c>
      <c r="C173" s="1"/>
      <c r="D173" s="18" t="s">
        <v>210</v>
      </c>
      <c r="E173" s="11"/>
      <c r="F173" s="31">
        <v>-23799.32</v>
      </c>
      <c r="G173" s="31">
        <v>-32726.84</v>
      </c>
      <c r="H173" s="43">
        <v>-7884.8</v>
      </c>
      <c r="I173" s="45">
        <v>-20746.48</v>
      </c>
      <c r="J173" s="11"/>
      <c r="K173" s="3">
        <f t="shared" si="2"/>
        <v>-85157.440000000002</v>
      </c>
    </row>
    <row r="174" spans="1:11" x14ac:dyDescent="0.25">
      <c r="A174" s="1">
        <v>1458</v>
      </c>
      <c r="B174" s="1">
        <v>819</v>
      </c>
      <c r="C174" s="1"/>
      <c r="D174" s="18" t="s">
        <v>211</v>
      </c>
      <c r="E174" s="11"/>
      <c r="F174" s="31">
        <v>-19914.04</v>
      </c>
      <c r="G174" s="31">
        <v>-33766.39</v>
      </c>
      <c r="H174" s="43">
        <v>-17436.97</v>
      </c>
      <c r="I174" s="45">
        <v>-23725.62</v>
      </c>
      <c r="J174" s="11"/>
      <c r="K174" s="3">
        <f t="shared" si="2"/>
        <v>-94843.01999999999</v>
      </c>
    </row>
    <row r="175" spans="1:11" x14ac:dyDescent="0.25">
      <c r="A175" s="1">
        <v>1459</v>
      </c>
      <c r="B175" s="1">
        <v>820</v>
      </c>
      <c r="C175" s="1"/>
      <c r="D175" s="18" t="s">
        <v>212</v>
      </c>
      <c r="E175" s="11"/>
      <c r="F175" s="31">
        <v>-0.88</v>
      </c>
      <c r="G175" s="31">
        <v>0</v>
      </c>
      <c r="H175" s="43">
        <v>0</v>
      </c>
      <c r="I175" s="45">
        <v>0</v>
      </c>
      <c r="J175" s="11"/>
      <c r="K175" s="3">
        <f t="shared" si="2"/>
        <v>-0.88</v>
      </c>
    </row>
    <row r="176" spans="1:11" x14ac:dyDescent="0.25">
      <c r="A176" s="1">
        <v>1460</v>
      </c>
      <c r="B176" s="1">
        <v>821</v>
      </c>
      <c r="C176" s="1"/>
      <c r="D176" s="18" t="s">
        <v>213</v>
      </c>
      <c r="E176" s="11"/>
      <c r="F176" s="31">
        <v>0</v>
      </c>
      <c r="G176" s="31">
        <v>0</v>
      </c>
      <c r="H176" s="43">
        <v>0</v>
      </c>
      <c r="I176" s="45">
        <v>0</v>
      </c>
      <c r="J176" s="11"/>
      <c r="K176" s="3">
        <f t="shared" si="2"/>
        <v>0</v>
      </c>
    </row>
    <row r="177" spans="1:11" x14ac:dyDescent="0.25">
      <c r="A177" s="1">
        <v>1615</v>
      </c>
      <c r="B177" s="1">
        <v>822</v>
      </c>
      <c r="C177" s="1"/>
      <c r="D177" s="18" t="s">
        <v>214</v>
      </c>
      <c r="E177" s="11"/>
      <c r="F177" s="31">
        <v>-3697.89</v>
      </c>
      <c r="G177" s="31">
        <v>-6388.51</v>
      </c>
      <c r="H177" s="43">
        <v>-2771.43</v>
      </c>
      <c r="I177" s="45">
        <v>-7680.33</v>
      </c>
      <c r="J177" s="11"/>
      <c r="K177" s="3">
        <f t="shared" si="2"/>
        <v>-20538.16</v>
      </c>
    </row>
    <row r="178" spans="1:11" x14ac:dyDescent="0.25">
      <c r="A178" s="1">
        <v>1461</v>
      </c>
      <c r="B178" s="1">
        <v>823</v>
      </c>
      <c r="C178" s="1"/>
      <c r="D178" s="18" t="s">
        <v>215</v>
      </c>
      <c r="E178" s="11"/>
      <c r="F178" s="31">
        <v>-7219.62</v>
      </c>
      <c r="G178" s="31">
        <v>-7852.09</v>
      </c>
      <c r="H178" s="43">
        <v>-6458.89</v>
      </c>
      <c r="I178" s="45">
        <v>-8164.19</v>
      </c>
      <c r="J178" s="11"/>
      <c r="K178" s="3">
        <f t="shared" si="2"/>
        <v>-29694.789999999997</v>
      </c>
    </row>
    <row r="179" spans="1:11" x14ac:dyDescent="0.25">
      <c r="A179" s="1">
        <v>1462</v>
      </c>
      <c r="B179" s="1">
        <v>824</v>
      </c>
      <c r="C179" s="1"/>
      <c r="D179" s="18" t="s">
        <v>216</v>
      </c>
      <c r="E179" s="11"/>
      <c r="F179" s="31">
        <v>-4432.88</v>
      </c>
      <c r="G179" s="31">
        <v>-4666.2700000000004</v>
      </c>
      <c r="H179" s="43">
        <v>-1172.43</v>
      </c>
      <c r="I179" s="45">
        <v>-3523.21</v>
      </c>
      <c r="J179" s="11"/>
      <c r="K179" s="3">
        <f t="shared" si="2"/>
        <v>-13794.79</v>
      </c>
    </row>
    <row r="180" spans="1:11" x14ac:dyDescent="0.25">
      <c r="A180" s="1">
        <v>1464</v>
      </c>
      <c r="B180" s="1">
        <v>825</v>
      </c>
      <c r="C180" s="1"/>
      <c r="D180" s="18" t="s">
        <v>217</v>
      </c>
      <c r="E180" s="11"/>
      <c r="F180" s="31">
        <v>0</v>
      </c>
      <c r="G180" s="31">
        <v>-755.51</v>
      </c>
      <c r="H180" s="43">
        <v>-231.66</v>
      </c>
      <c r="I180" s="45">
        <v>0</v>
      </c>
      <c r="J180" s="11"/>
      <c r="K180" s="3">
        <f t="shared" si="2"/>
        <v>-987.17</v>
      </c>
    </row>
    <row r="181" spans="1:11" x14ac:dyDescent="0.25">
      <c r="A181" s="1">
        <v>1465</v>
      </c>
      <c r="B181" s="1">
        <v>826</v>
      </c>
      <c r="C181" s="1"/>
      <c r="D181" s="18" t="s">
        <v>218</v>
      </c>
      <c r="E181" s="11"/>
      <c r="F181" s="31">
        <v>-5405.99</v>
      </c>
      <c r="G181" s="31">
        <v>-7158.49</v>
      </c>
      <c r="H181" s="43">
        <v>-3497.66</v>
      </c>
      <c r="I181" s="45">
        <v>-6674.47</v>
      </c>
      <c r="J181" s="11"/>
      <c r="K181" s="3">
        <f t="shared" si="2"/>
        <v>-22736.61</v>
      </c>
    </row>
    <row r="182" spans="1:11" x14ac:dyDescent="0.25">
      <c r="A182" s="1">
        <v>703</v>
      </c>
      <c r="B182" s="1">
        <v>528</v>
      </c>
      <c r="C182" s="1"/>
      <c r="D182" s="18" t="s">
        <v>163</v>
      </c>
      <c r="E182" s="11"/>
      <c r="F182" s="31">
        <v>-3249.81</v>
      </c>
      <c r="G182" s="31">
        <v>-5308.37</v>
      </c>
      <c r="H182" s="43">
        <v>-2312.13</v>
      </c>
      <c r="I182" s="45">
        <v>-6027.83</v>
      </c>
      <c r="J182" s="11"/>
      <c r="K182" s="3">
        <f t="shared" si="2"/>
        <v>-16898.14</v>
      </c>
    </row>
    <row r="183" spans="1:11" x14ac:dyDescent="0.25">
      <c r="A183" s="1">
        <v>707</v>
      </c>
      <c r="B183" s="1">
        <v>529</v>
      </c>
      <c r="C183" s="1"/>
      <c r="D183" s="18" t="s">
        <v>164</v>
      </c>
      <c r="E183" s="11"/>
      <c r="F183" s="31">
        <v>0</v>
      </c>
      <c r="G183" s="31">
        <v>0</v>
      </c>
      <c r="H183" s="43">
        <v>0</v>
      </c>
      <c r="I183" s="45">
        <v>0</v>
      </c>
      <c r="J183" s="11"/>
      <c r="K183" s="3">
        <f t="shared" si="2"/>
        <v>0</v>
      </c>
    </row>
    <row r="184" spans="1:11" x14ac:dyDescent="0.25">
      <c r="A184" s="1">
        <v>713</v>
      </c>
      <c r="B184" s="1">
        <v>530</v>
      </c>
      <c r="C184" s="1">
        <v>890</v>
      </c>
      <c r="D184" s="18" t="s">
        <v>165</v>
      </c>
      <c r="E184" s="11"/>
      <c r="F184" s="31">
        <v>-2172.0500000000002</v>
      </c>
      <c r="G184" s="31">
        <v>-3596.5</v>
      </c>
      <c r="H184" s="43">
        <v>-4402.13</v>
      </c>
      <c r="I184" s="45">
        <v>-4422.79</v>
      </c>
      <c r="J184" s="11"/>
      <c r="K184" s="3">
        <f t="shared" si="2"/>
        <v>-14593.470000000001</v>
      </c>
    </row>
    <row r="185" spans="1:11" x14ac:dyDescent="0.25">
      <c r="A185" s="1">
        <v>718</v>
      </c>
      <c r="B185" s="1">
        <v>531</v>
      </c>
      <c r="C185" s="1">
        <v>843</v>
      </c>
      <c r="D185" s="18" t="s">
        <v>166</v>
      </c>
      <c r="E185" s="11"/>
      <c r="F185" s="31">
        <v>-5211.4399999999996</v>
      </c>
      <c r="G185" s="31">
        <v>-5398.93</v>
      </c>
      <c r="H185" s="43">
        <v>-6632.19</v>
      </c>
      <c r="I185" s="45">
        <v>-10933.22</v>
      </c>
      <c r="J185" s="11"/>
      <c r="K185" s="3">
        <f t="shared" si="2"/>
        <v>-28175.78</v>
      </c>
    </row>
    <row r="186" spans="1:11" x14ac:dyDescent="0.25">
      <c r="A186" s="1">
        <v>722</v>
      </c>
      <c r="B186" s="1">
        <v>532</v>
      </c>
      <c r="C186" s="1"/>
      <c r="D186" s="18" t="s">
        <v>167</v>
      </c>
      <c r="E186" s="11"/>
      <c r="F186" s="31">
        <v>0</v>
      </c>
      <c r="G186" s="31">
        <v>0</v>
      </c>
      <c r="H186" s="43">
        <v>0</v>
      </c>
      <c r="I186" s="45">
        <v>0</v>
      </c>
      <c r="J186" s="11"/>
      <c r="K186" s="3">
        <f t="shared" si="2"/>
        <v>0</v>
      </c>
    </row>
    <row r="187" spans="1:11" x14ac:dyDescent="0.25">
      <c r="A187" s="1">
        <v>726</v>
      </c>
      <c r="B187" s="1">
        <v>533</v>
      </c>
      <c r="C187" s="1"/>
      <c r="D187" s="18" t="s">
        <v>168</v>
      </c>
      <c r="E187" s="11"/>
      <c r="F187" s="31">
        <v>0</v>
      </c>
      <c r="G187" s="31">
        <v>0</v>
      </c>
      <c r="H187" s="43">
        <v>0</v>
      </c>
      <c r="I187" s="45">
        <v>0</v>
      </c>
      <c r="J187" s="11"/>
      <c r="K187" s="3">
        <f t="shared" si="2"/>
        <v>0</v>
      </c>
    </row>
    <row r="188" spans="1:11" x14ac:dyDescent="0.25">
      <c r="A188" s="1">
        <v>1466</v>
      </c>
      <c r="B188" s="1">
        <v>834</v>
      </c>
      <c r="C188" s="1"/>
      <c r="D188" s="18" t="s">
        <v>219</v>
      </c>
      <c r="E188" s="11"/>
      <c r="F188" s="31">
        <v>-5519.18</v>
      </c>
      <c r="G188" s="31">
        <v>-8910.31</v>
      </c>
      <c r="H188" s="43">
        <v>-5920.84</v>
      </c>
      <c r="I188" s="45">
        <v>-4861.37</v>
      </c>
      <c r="J188" s="11"/>
      <c r="K188" s="3">
        <f t="shared" si="2"/>
        <v>-25211.7</v>
      </c>
    </row>
    <row r="189" spans="1:11" x14ac:dyDescent="0.25">
      <c r="A189" s="1">
        <v>743</v>
      </c>
      <c r="B189" s="1">
        <v>535</v>
      </c>
      <c r="C189" s="1"/>
      <c r="D189" s="18" t="s">
        <v>169</v>
      </c>
      <c r="E189" s="11"/>
      <c r="F189" s="31">
        <v>-26689.74</v>
      </c>
      <c r="G189" s="31">
        <v>-29195.360000000001</v>
      </c>
      <c r="H189" s="43">
        <v>-27429.95</v>
      </c>
      <c r="I189" s="45">
        <v>-29155.42</v>
      </c>
      <c r="J189" s="11"/>
      <c r="K189" s="3">
        <f t="shared" si="2"/>
        <v>-112470.47</v>
      </c>
    </row>
    <row r="190" spans="1:11" x14ac:dyDescent="0.25">
      <c r="A190" s="1">
        <v>753</v>
      </c>
      <c r="B190" s="1">
        <v>537</v>
      </c>
      <c r="C190" s="1"/>
      <c r="D190" s="18" t="s">
        <v>170</v>
      </c>
      <c r="E190" s="11"/>
      <c r="F190" s="31">
        <v>-2148.58</v>
      </c>
      <c r="G190" s="31">
        <v>-620.20000000000005</v>
      </c>
      <c r="H190" s="43">
        <v>-107.98</v>
      </c>
      <c r="I190" s="45">
        <v>-591.86</v>
      </c>
      <c r="J190" s="11"/>
      <c r="K190" s="3">
        <f t="shared" si="2"/>
        <v>-3468.62</v>
      </c>
    </row>
    <row r="191" spans="1:11" x14ac:dyDescent="0.25">
      <c r="A191" s="1">
        <v>1467</v>
      </c>
      <c r="B191" s="1">
        <v>838</v>
      </c>
      <c r="C191" s="1"/>
      <c r="D191" s="18" t="s">
        <v>220</v>
      </c>
      <c r="E191" s="11"/>
      <c r="F191" s="31">
        <v>-13179.79</v>
      </c>
      <c r="G191" s="31">
        <v>-13427.76</v>
      </c>
      <c r="H191" s="43">
        <v>-11491.77</v>
      </c>
      <c r="I191" s="45">
        <v>-15616.28</v>
      </c>
      <c r="J191" s="11"/>
      <c r="K191" s="3">
        <f t="shared" si="2"/>
        <v>-53715.600000000006</v>
      </c>
    </row>
    <row r="192" spans="1:11" x14ac:dyDescent="0.25">
      <c r="A192" s="1">
        <v>1468</v>
      </c>
      <c r="B192" s="1">
        <v>839</v>
      </c>
      <c r="C192" s="1"/>
      <c r="D192" s="18" t="s">
        <v>221</v>
      </c>
      <c r="E192" s="11"/>
      <c r="F192" s="31">
        <v>0</v>
      </c>
      <c r="G192" s="31">
        <v>0</v>
      </c>
      <c r="H192" s="43">
        <v>0</v>
      </c>
      <c r="I192" s="45">
        <v>0</v>
      </c>
      <c r="J192" s="11"/>
      <c r="K192" s="3">
        <f t="shared" si="2"/>
        <v>0</v>
      </c>
    </row>
    <row r="193" spans="1:11" x14ac:dyDescent="0.25">
      <c r="A193" s="1">
        <v>765</v>
      </c>
      <c r="B193" s="1">
        <v>540</v>
      </c>
      <c r="C193" s="1"/>
      <c r="D193" s="18" t="s">
        <v>171</v>
      </c>
      <c r="E193" s="11"/>
      <c r="F193" s="31">
        <v>-35648.559999999998</v>
      </c>
      <c r="G193" s="31">
        <v>-41518.730000000003</v>
      </c>
      <c r="H193" s="43">
        <v>-23779.88</v>
      </c>
      <c r="I193" s="45">
        <v>-36581.339999999997</v>
      </c>
      <c r="J193" s="11"/>
      <c r="K193" s="3">
        <f t="shared" si="2"/>
        <v>-137528.51</v>
      </c>
    </row>
    <row r="194" spans="1:11" x14ac:dyDescent="0.25">
      <c r="A194" s="1">
        <v>774</v>
      </c>
      <c r="B194" s="1">
        <v>541</v>
      </c>
      <c r="C194" s="1">
        <v>843</v>
      </c>
      <c r="D194" s="18" t="s">
        <v>172</v>
      </c>
      <c r="E194" s="11"/>
      <c r="F194" s="31">
        <v>-3410.15</v>
      </c>
      <c r="G194" s="31">
        <v>-3719.67</v>
      </c>
      <c r="H194" s="43">
        <v>-179.96</v>
      </c>
      <c r="I194" s="45">
        <v>0</v>
      </c>
      <c r="J194" s="11"/>
      <c r="K194" s="3">
        <f t="shared" si="2"/>
        <v>-7309.78</v>
      </c>
    </row>
    <row r="195" spans="1:11" x14ac:dyDescent="0.25">
      <c r="A195" s="1">
        <v>780</v>
      </c>
      <c r="B195" s="1">
        <v>542</v>
      </c>
      <c r="C195" s="1">
        <v>899</v>
      </c>
      <c r="D195" s="18" t="s">
        <v>173</v>
      </c>
      <c r="E195" s="11"/>
      <c r="F195" s="31">
        <v>0</v>
      </c>
      <c r="G195" s="31">
        <v>0</v>
      </c>
      <c r="H195" s="43">
        <v>0</v>
      </c>
      <c r="I195" s="45">
        <v>0</v>
      </c>
      <c r="J195" s="11"/>
      <c r="K195" s="3">
        <f t="shared" si="2"/>
        <v>0</v>
      </c>
    </row>
    <row r="196" spans="1:11" x14ac:dyDescent="0.25">
      <c r="A196" s="1">
        <v>789</v>
      </c>
      <c r="B196" s="1">
        <v>544</v>
      </c>
      <c r="C196" s="1"/>
      <c r="D196" s="18" t="s">
        <v>174</v>
      </c>
      <c r="E196" s="11"/>
      <c r="F196" s="31">
        <v>-6877.36</v>
      </c>
      <c r="G196" s="31">
        <v>-7084.92</v>
      </c>
      <c r="H196" s="43">
        <v>-7180.91</v>
      </c>
      <c r="I196" s="45">
        <v>-5766.5</v>
      </c>
      <c r="J196" s="11"/>
      <c r="K196" s="3">
        <f t="shared" si="2"/>
        <v>-26909.69</v>
      </c>
    </row>
    <row r="197" spans="1:11" x14ac:dyDescent="0.25">
      <c r="A197" s="1">
        <v>795</v>
      </c>
      <c r="B197" s="1">
        <v>545</v>
      </c>
      <c r="C197" s="1"/>
      <c r="D197" s="18" t="s">
        <v>175</v>
      </c>
      <c r="E197" s="11"/>
      <c r="F197" s="31">
        <v>0</v>
      </c>
      <c r="G197" s="31">
        <v>0</v>
      </c>
      <c r="H197" s="43">
        <v>0</v>
      </c>
      <c r="I197" s="45">
        <v>0</v>
      </c>
      <c r="J197" s="11"/>
      <c r="K197" s="3">
        <f t="shared" si="2"/>
        <v>0</v>
      </c>
    </row>
    <row r="198" spans="1:11" x14ac:dyDescent="0.25">
      <c r="A198" s="1">
        <v>826</v>
      </c>
      <c r="B198" s="1">
        <v>549</v>
      </c>
      <c r="C198" s="1"/>
      <c r="D198" s="18" t="s">
        <v>177</v>
      </c>
      <c r="E198" s="11"/>
      <c r="F198" s="31">
        <v>-33211.589999999997</v>
      </c>
      <c r="G198" s="31">
        <v>-35726.78</v>
      </c>
      <c r="H198" s="43">
        <v>-25140.84</v>
      </c>
      <c r="I198" s="45">
        <v>-31170.82</v>
      </c>
      <c r="J198" s="11"/>
      <c r="K198" s="3">
        <f t="shared" si="2"/>
        <v>-125250.03</v>
      </c>
    </row>
    <row r="199" spans="1:11" x14ac:dyDescent="0.25">
      <c r="A199" s="1">
        <v>1500</v>
      </c>
      <c r="B199" s="1">
        <v>850</v>
      </c>
      <c r="C199" s="1"/>
      <c r="D199" s="18" t="s">
        <v>222</v>
      </c>
      <c r="E199" s="11"/>
      <c r="F199" s="31">
        <v>0</v>
      </c>
      <c r="G199" s="31">
        <v>0</v>
      </c>
      <c r="H199" s="43">
        <v>0</v>
      </c>
      <c r="I199" s="45">
        <v>0</v>
      </c>
      <c r="J199" s="11"/>
      <c r="K199" s="3">
        <f t="shared" si="2"/>
        <v>0</v>
      </c>
    </row>
    <row r="200" spans="1:11" x14ac:dyDescent="0.25">
      <c r="A200" s="1">
        <v>839</v>
      </c>
      <c r="B200" s="1">
        <v>551</v>
      </c>
      <c r="C200" s="1"/>
      <c r="D200" s="18" t="s">
        <v>178</v>
      </c>
      <c r="E200" s="11"/>
      <c r="F200" s="31">
        <v>0</v>
      </c>
      <c r="G200" s="31">
        <v>0</v>
      </c>
      <c r="H200" s="43">
        <v>0</v>
      </c>
      <c r="I200" s="45">
        <v>0</v>
      </c>
      <c r="J200" s="11"/>
      <c r="K200" s="3">
        <f t="shared" ref="K200:K263" si="3">SUM(E200:J200)</f>
        <v>0</v>
      </c>
    </row>
    <row r="201" spans="1:11" x14ac:dyDescent="0.25">
      <c r="A201" s="1">
        <v>847</v>
      </c>
      <c r="B201" s="1">
        <v>552</v>
      </c>
      <c r="C201" s="1"/>
      <c r="D201" s="18" t="s">
        <v>179</v>
      </c>
      <c r="E201" s="11"/>
      <c r="F201" s="31">
        <v>-64389.54</v>
      </c>
      <c r="G201" s="31">
        <v>-74230.77</v>
      </c>
      <c r="H201" s="43">
        <v>-56454.92</v>
      </c>
      <c r="I201" s="45">
        <v>-57443.47</v>
      </c>
      <c r="J201" s="11"/>
      <c r="K201" s="3">
        <f t="shared" si="3"/>
        <v>-252518.69999999998</v>
      </c>
    </row>
    <row r="202" spans="1:11" x14ac:dyDescent="0.25">
      <c r="A202" s="1">
        <v>854</v>
      </c>
      <c r="B202" s="1">
        <v>553</v>
      </c>
      <c r="C202" s="1"/>
      <c r="D202" s="18" t="s">
        <v>180</v>
      </c>
      <c r="E202" s="11"/>
      <c r="F202" s="31">
        <v>-11483.1</v>
      </c>
      <c r="G202" s="31">
        <v>-17126.080000000002</v>
      </c>
      <c r="H202" s="43">
        <v>-4280.1899999999996</v>
      </c>
      <c r="I202" s="45">
        <v>-10310.93</v>
      </c>
      <c r="J202" s="11"/>
      <c r="K202" s="3">
        <f t="shared" si="3"/>
        <v>-43200.3</v>
      </c>
    </row>
    <row r="203" spans="1:11" x14ac:dyDescent="0.25">
      <c r="A203" s="1">
        <v>860</v>
      </c>
      <c r="B203" s="1">
        <v>554</v>
      </c>
      <c r="C203" s="1"/>
      <c r="D203" s="18" t="s">
        <v>181</v>
      </c>
      <c r="E203" s="11"/>
      <c r="F203" s="31">
        <v>-20479.7</v>
      </c>
      <c r="G203" s="31">
        <v>-33835.58</v>
      </c>
      <c r="H203" s="43">
        <v>-11683.48</v>
      </c>
      <c r="I203" s="45">
        <v>-39382.89</v>
      </c>
      <c r="J203" s="11"/>
      <c r="K203" s="3">
        <f t="shared" si="3"/>
        <v>-105381.65</v>
      </c>
    </row>
    <row r="204" spans="1:11" x14ac:dyDescent="0.25">
      <c r="A204" s="1">
        <v>874</v>
      </c>
      <c r="B204" s="1">
        <v>555</v>
      </c>
      <c r="C204" s="1"/>
      <c r="D204" s="18" t="s">
        <v>182</v>
      </c>
      <c r="E204" s="11"/>
      <c r="F204" s="31">
        <v>-1665.64</v>
      </c>
      <c r="G204" s="31">
        <v>-4323.1400000000003</v>
      </c>
      <c r="H204" s="43">
        <v>-1788.6</v>
      </c>
      <c r="I204" s="45">
        <v>-4287.1400000000003</v>
      </c>
      <c r="J204" s="11"/>
      <c r="K204" s="3">
        <f t="shared" si="3"/>
        <v>-12064.52</v>
      </c>
    </row>
    <row r="205" spans="1:11" x14ac:dyDescent="0.25">
      <c r="A205" s="12">
        <v>1826</v>
      </c>
      <c r="B205" s="12">
        <v>856</v>
      </c>
      <c r="C205" s="12"/>
      <c r="D205" s="20" t="s">
        <v>270</v>
      </c>
      <c r="E205" s="11"/>
      <c r="F205" s="31">
        <v>-29022.959999999999</v>
      </c>
      <c r="G205" s="31">
        <v>-34137.660000000003</v>
      </c>
      <c r="H205" s="43">
        <v>-29450.78</v>
      </c>
      <c r="I205" s="45">
        <v>-24428.2</v>
      </c>
      <c r="J205" s="11"/>
      <c r="K205" s="3">
        <f t="shared" si="3"/>
        <v>-117039.59999999999</v>
      </c>
    </row>
    <row r="206" spans="1:11" x14ac:dyDescent="0.25">
      <c r="A206" s="1">
        <v>888</v>
      </c>
      <c r="B206" s="1">
        <v>557</v>
      </c>
      <c r="C206" s="1"/>
      <c r="D206" s="18" t="s">
        <v>183</v>
      </c>
      <c r="E206" s="11"/>
      <c r="F206" s="31">
        <v>-28496.959999999999</v>
      </c>
      <c r="G206" s="31">
        <v>-28787.47</v>
      </c>
      <c r="H206" s="43">
        <v>-25486.799999999999</v>
      </c>
      <c r="I206" s="45">
        <v>-36520.949999999997</v>
      </c>
      <c r="J206" s="11"/>
      <c r="K206" s="3">
        <f t="shared" si="3"/>
        <v>-119292.18</v>
      </c>
    </row>
    <row r="207" spans="1:11" x14ac:dyDescent="0.25">
      <c r="A207" s="1">
        <v>898</v>
      </c>
      <c r="B207" s="1">
        <v>558</v>
      </c>
      <c r="C207" s="1"/>
      <c r="D207" s="18" t="s">
        <v>184</v>
      </c>
      <c r="E207" s="11"/>
      <c r="F207" s="31">
        <v>0</v>
      </c>
      <c r="G207" s="31">
        <v>0</v>
      </c>
      <c r="H207" s="43">
        <v>0</v>
      </c>
      <c r="I207" s="45">
        <v>0</v>
      </c>
      <c r="J207" s="11"/>
      <c r="K207" s="3">
        <f t="shared" si="3"/>
        <v>0</v>
      </c>
    </row>
    <row r="208" spans="1:11" x14ac:dyDescent="0.25">
      <c r="A208" s="1">
        <v>905</v>
      </c>
      <c r="B208" s="1">
        <v>559</v>
      </c>
      <c r="C208" s="1"/>
      <c r="D208" s="18" t="s">
        <v>185</v>
      </c>
      <c r="E208" s="11"/>
      <c r="F208" s="31">
        <v>-1126.55</v>
      </c>
      <c r="G208" s="31">
        <v>-1812.29</v>
      </c>
      <c r="H208" s="43">
        <v>-3473.24</v>
      </c>
      <c r="I208" s="45">
        <v>-7959.25</v>
      </c>
      <c r="J208" s="11"/>
      <c r="K208" s="3">
        <f t="shared" si="3"/>
        <v>-14371.33</v>
      </c>
    </row>
    <row r="209" spans="1:11" x14ac:dyDescent="0.25">
      <c r="A209" s="1">
        <v>913</v>
      </c>
      <c r="B209" s="1">
        <v>560</v>
      </c>
      <c r="C209" s="1"/>
      <c r="D209" s="18" t="s">
        <v>186</v>
      </c>
      <c r="E209" s="11"/>
      <c r="F209" s="31">
        <v>0</v>
      </c>
      <c r="G209" s="31">
        <v>0</v>
      </c>
      <c r="H209" s="43">
        <v>0</v>
      </c>
      <c r="I209" s="45">
        <v>0</v>
      </c>
      <c r="J209" s="11"/>
      <c r="K209" s="3">
        <f t="shared" si="3"/>
        <v>0</v>
      </c>
    </row>
    <row r="210" spans="1:11" x14ac:dyDescent="0.25">
      <c r="A210" s="1">
        <v>922</v>
      </c>
      <c r="B210" s="1">
        <v>561</v>
      </c>
      <c r="C210" s="1"/>
      <c r="D210" s="18" t="s">
        <v>187</v>
      </c>
      <c r="E210" s="11"/>
      <c r="F210" s="31">
        <v>-6317.14</v>
      </c>
      <c r="G210" s="31">
        <v>-9692.11</v>
      </c>
      <c r="H210" s="43">
        <v>-13174.99</v>
      </c>
      <c r="I210" s="45">
        <v>-18657.38</v>
      </c>
      <c r="J210" s="11"/>
      <c r="K210" s="3">
        <f t="shared" si="3"/>
        <v>-47841.619999999995</v>
      </c>
    </row>
    <row r="211" spans="1:11" x14ac:dyDescent="0.25">
      <c r="A211" s="1">
        <v>932</v>
      </c>
      <c r="B211" s="1">
        <v>563</v>
      </c>
      <c r="C211" s="1">
        <v>881</v>
      </c>
      <c r="D211" s="18" t="s">
        <v>188</v>
      </c>
      <c r="E211" s="11"/>
      <c r="F211" s="31">
        <v>0</v>
      </c>
      <c r="G211" s="31">
        <v>0</v>
      </c>
      <c r="H211" s="43">
        <v>0</v>
      </c>
      <c r="I211" s="45">
        <v>0</v>
      </c>
      <c r="J211" s="11"/>
      <c r="K211" s="3">
        <f t="shared" si="3"/>
        <v>0</v>
      </c>
    </row>
    <row r="212" spans="1:11" x14ac:dyDescent="0.25">
      <c r="A212" s="1">
        <v>936</v>
      </c>
      <c r="B212" s="1">
        <v>564</v>
      </c>
      <c r="C212" s="1"/>
      <c r="D212" s="18" t="s">
        <v>189</v>
      </c>
      <c r="E212" s="11"/>
      <c r="F212" s="31">
        <v>-4114.34</v>
      </c>
      <c r="G212" s="31">
        <v>-8494.14</v>
      </c>
      <c r="H212" s="43">
        <v>-323.94</v>
      </c>
      <c r="I212" s="45">
        <v>0</v>
      </c>
      <c r="J212" s="11"/>
      <c r="K212" s="3">
        <f t="shared" si="3"/>
        <v>-12932.42</v>
      </c>
    </row>
    <row r="213" spans="1:11" x14ac:dyDescent="0.25">
      <c r="A213" s="1">
        <v>944</v>
      </c>
      <c r="B213" s="1">
        <v>565</v>
      </c>
      <c r="C213" s="1"/>
      <c r="D213" s="18" t="s">
        <v>190</v>
      </c>
      <c r="E213" s="11"/>
      <c r="F213" s="31">
        <v>0</v>
      </c>
      <c r="G213" s="31">
        <v>0</v>
      </c>
      <c r="H213" s="43">
        <v>0</v>
      </c>
      <c r="I213" s="45">
        <v>0</v>
      </c>
      <c r="J213" s="11"/>
      <c r="K213" s="3">
        <f t="shared" si="3"/>
        <v>0</v>
      </c>
    </row>
    <row r="214" spans="1:11" x14ac:dyDescent="0.25">
      <c r="A214" s="1">
        <v>1469</v>
      </c>
      <c r="B214" s="1">
        <v>867</v>
      </c>
      <c r="C214" s="1"/>
      <c r="D214" s="18" t="s">
        <v>223</v>
      </c>
      <c r="E214" s="11"/>
      <c r="F214" s="31">
        <v>-4576.6000000000004</v>
      </c>
      <c r="G214" s="31">
        <v>-7290.63</v>
      </c>
      <c r="H214" s="43">
        <v>-8088.99</v>
      </c>
      <c r="I214" s="45">
        <v>-12260.97</v>
      </c>
      <c r="J214" s="11"/>
      <c r="K214" s="3">
        <f t="shared" si="3"/>
        <v>-32217.190000000002</v>
      </c>
    </row>
    <row r="215" spans="1:11" x14ac:dyDescent="0.25">
      <c r="A215" s="1">
        <v>951</v>
      </c>
      <c r="B215" s="1">
        <v>568</v>
      </c>
      <c r="C215" s="1"/>
      <c r="D215" s="18" t="s">
        <v>191</v>
      </c>
      <c r="E215" s="11"/>
      <c r="F215" s="31">
        <v>0</v>
      </c>
      <c r="G215" s="31">
        <v>0</v>
      </c>
      <c r="H215" s="43">
        <v>0</v>
      </c>
      <c r="I215" s="45">
        <v>0</v>
      </c>
      <c r="J215" s="11"/>
      <c r="K215" s="3">
        <f t="shared" si="3"/>
        <v>0</v>
      </c>
    </row>
    <row r="216" spans="1:11" x14ac:dyDescent="0.25">
      <c r="A216" s="1">
        <v>957</v>
      </c>
      <c r="B216" s="1">
        <v>570</v>
      </c>
      <c r="C216" s="1">
        <v>848</v>
      </c>
      <c r="D216" s="18" t="s">
        <v>192</v>
      </c>
      <c r="E216" s="11"/>
      <c r="F216" s="31">
        <v>0</v>
      </c>
      <c r="G216" s="31">
        <v>0</v>
      </c>
      <c r="H216" s="43">
        <v>0</v>
      </c>
      <c r="I216" s="45">
        <v>0</v>
      </c>
      <c r="J216" s="11"/>
      <c r="K216" s="3">
        <f t="shared" si="3"/>
        <v>0</v>
      </c>
    </row>
    <row r="217" spans="1:11" x14ac:dyDescent="0.25">
      <c r="A217" s="1">
        <v>1733</v>
      </c>
      <c r="B217" s="1">
        <v>871</v>
      </c>
      <c r="C217" s="1"/>
      <c r="D217" s="18" t="s">
        <v>253</v>
      </c>
      <c r="E217" s="11"/>
      <c r="F217" s="31">
        <v>-8466.11</v>
      </c>
      <c r="G217" s="31">
        <v>-12305.31</v>
      </c>
      <c r="H217" s="43">
        <v>-6707.92</v>
      </c>
      <c r="I217" s="45">
        <v>-7097.64</v>
      </c>
      <c r="J217" s="11"/>
      <c r="K217" s="3">
        <f t="shared" si="3"/>
        <v>-34576.979999999996</v>
      </c>
    </row>
    <row r="218" spans="1:11" x14ac:dyDescent="0.25">
      <c r="A218" s="1">
        <v>969</v>
      </c>
      <c r="B218" s="1">
        <v>572</v>
      </c>
      <c r="C218" s="1"/>
      <c r="D218" s="18" t="s">
        <v>193</v>
      </c>
      <c r="E218" s="11"/>
      <c r="F218" s="31">
        <v>-7119.73</v>
      </c>
      <c r="G218" s="31">
        <v>-7602.03</v>
      </c>
      <c r="H218" s="43">
        <v>-6808.52</v>
      </c>
      <c r="I218" s="45">
        <v>-6261.8</v>
      </c>
      <c r="J218" s="11"/>
      <c r="K218" s="3">
        <f t="shared" si="3"/>
        <v>-27792.079999999998</v>
      </c>
    </row>
    <row r="219" spans="1:11" x14ac:dyDescent="0.25">
      <c r="A219" s="1">
        <v>1498</v>
      </c>
      <c r="B219" s="1">
        <v>873</v>
      </c>
      <c r="C219" s="1"/>
      <c r="D219" s="18" t="s">
        <v>224</v>
      </c>
      <c r="E219" s="11"/>
      <c r="F219" s="31">
        <v>-15352.64</v>
      </c>
      <c r="G219" s="31">
        <v>-19704.13</v>
      </c>
      <c r="H219" s="43">
        <v>-10472.41</v>
      </c>
      <c r="I219" s="45">
        <v>-12222.05</v>
      </c>
      <c r="J219" s="11"/>
      <c r="K219" s="3">
        <f t="shared" si="3"/>
        <v>-57751.23000000001</v>
      </c>
    </row>
    <row r="220" spans="1:11" x14ac:dyDescent="0.25">
      <c r="A220" s="1">
        <v>976</v>
      </c>
      <c r="B220" s="1">
        <v>574</v>
      </c>
      <c r="C220" s="1"/>
      <c r="D220" s="18" t="s">
        <v>194</v>
      </c>
      <c r="E220" s="11"/>
      <c r="F220" s="31">
        <v>-9953.86</v>
      </c>
      <c r="G220" s="31">
        <v>-9377.1200000000008</v>
      </c>
      <c r="H220" s="43">
        <v>-3778</v>
      </c>
      <c r="I220" s="45">
        <v>-9747.25</v>
      </c>
      <c r="J220" s="11"/>
      <c r="K220" s="3">
        <f t="shared" si="3"/>
        <v>-32856.230000000003</v>
      </c>
    </row>
    <row r="221" spans="1:11" x14ac:dyDescent="0.25">
      <c r="A221" s="1">
        <v>984</v>
      </c>
      <c r="B221" s="1">
        <v>575</v>
      </c>
      <c r="C221" s="1"/>
      <c r="D221" s="18" t="s">
        <v>195</v>
      </c>
      <c r="E221" s="11"/>
      <c r="F221" s="31">
        <v>-14814.2</v>
      </c>
      <c r="G221" s="31">
        <v>-35805.599999999999</v>
      </c>
      <c r="H221" s="43">
        <v>-23694.2</v>
      </c>
      <c r="I221" s="45">
        <v>-31576.39</v>
      </c>
      <c r="J221" s="11"/>
      <c r="K221" s="3">
        <f t="shared" si="3"/>
        <v>-105890.39</v>
      </c>
    </row>
    <row r="222" spans="1:11" x14ac:dyDescent="0.25">
      <c r="A222" s="1">
        <v>1480</v>
      </c>
      <c r="B222" s="1">
        <v>878</v>
      </c>
      <c r="C222" s="1"/>
      <c r="D222" s="18" t="s">
        <v>225</v>
      </c>
      <c r="E222" s="11"/>
      <c r="F222" s="31">
        <v>0</v>
      </c>
      <c r="G222" s="31">
        <v>0</v>
      </c>
      <c r="H222" s="43">
        <v>0</v>
      </c>
      <c r="I222" s="45">
        <v>0</v>
      </c>
      <c r="J222" s="11"/>
      <c r="K222" s="3">
        <f t="shared" si="3"/>
        <v>0</v>
      </c>
    </row>
    <row r="223" spans="1:11" x14ac:dyDescent="0.25">
      <c r="A223" s="1">
        <v>551</v>
      </c>
      <c r="B223" s="1">
        <v>501</v>
      </c>
      <c r="C223" s="1"/>
      <c r="D223" s="18" t="s">
        <v>145</v>
      </c>
      <c r="E223" s="11"/>
      <c r="F223" s="31">
        <v>-48.67</v>
      </c>
      <c r="G223" s="31">
        <v>3211.8</v>
      </c>
      <c r="H223" s="43">
        <v>-16.84</v>
      </c>
      <c r="I223" s="45">
        <v>-757.25</v>
      </c>
      <c r="J223" s="11"/>
      <c r="K223" s="3">
        <f t="shared" si="3"/>
        <v>2389.04</v>
      </c>
    </row>
    <row r="224" spans="1:11" x14ac:dyDescent="0.25">
      <c r="A224" s="1">
        <v>570</v>
      </c>
      <c r="B224" s="1">
        <v>504</v>
      </c>
      <c r="C224" s="1"/>
      <c r="D224" s="18" t="s">
        <v>147</v>
      </c>
      <c r="E224" s="11"/>
      <c r="F224" s="31">
        <v>0</v>
      </c>
      <c r="G224" s="31">
        <v>0</v>
      </c>
      <c r="H224" s="43">
        <v>0</v>
      </c>
      <c r="I224" s="45">
        <v>0</v>
      </c>
      <c r="J224" s="11"/>
      <c r="K224" s="3">
        <f t="shared" si="3"/>
        <v>0</v>
      </c>
    </row>
    <row r="225" spans="1:11" x14ac:dyDescent="0.25">
      <c r="A225" s="1">
        <v>626</v>
      </c>
      <c r="B225" s="1">
        <v>512</v>
      </c>
      <c r="C225" s="1"/>
      <c r="D225" s="18" t="s">
        <v>153</v>
      </c>
      <c r="E225" s="11"/>
      <c r="F225" s="31">
        <v>0</v>
      </c>
      <c r="G225" s="31">
        <v>0</v>
      </c>
      <c r="H225" s="43">
        <v>0</v>
      </c>
      <c r="I225" s="45">
        <v>0</v>
      </c>
      <c r="J225" s="11"/>
      <c r="K225" s="3">
        <f t="shared" si="3"/>
        <v>0</v>
      </c>
    </row>
    <row r="226" spans="1:11" x14ac:dyDescent="0.25">
      <c r="A226" s="1">
        <v>628</v>
      </c>
      <c r="B226" s="1">
        <v>513</v>
      </c>
      <c r="C226" s="1"/>
      <c r="D226" s="18" t="s">
        <v>154</v>
      </c>
      <c r="E226" s="11"/>
      <c r="F226" s="31">
        <v>0</v>
      </c>
      <c r="G226" s="31">
        <v>0</v>
      </c>
      <c r="H226" s="43">
        <v>0</v>
      </c>
      <c r="I226" s="45">
        <v>0</v>
      </c>
      <c r="J226" s="11"/>
      <c r="K226" s="3">
        <f t="shared" si="3"/>
        <v>0</v>
      </c>
    </row>
    <row r="227" spans="1:11" x14ac:dyDescent="0.25">
      <c r="A227" s="1">
        <v>633</v>
      </c>
      <c r="B227" s="1">
        <v>514</v>
      </c>
      <c r="C227" s="1">
        <v>848</v>
      </c>
      <c r="D227" s="18" t="s">
        <v>155</v>
      </c>
      <c r="E227" s="11"/>
      <c r="F227" s="31">
        <v>0</v>
      </c>
      <c r="G227" s="31">
        <v>0</v>
      </c>
      <c r="H227" s="43">
        <v>0</v>
      </c>
      <c r="I227" s="45">
        <v>0</v>
      </c>
      <c r="J227" s="11"/>
      <c r="K227" s="3">
        <f t="shared" si="3"/>
        <v>0</v>
      </c>
    </row>
    <row r="228" spans="1:11" x14ac:dyDescent="0.25">
      <c r="A228" s="1">
        <v>662</v>
      </c>
      <c r="B228" s="1">
        <v>519</v>
      </c>
      <c r="C228" s="1">
        <v>877</v>
      </c>
      <c r="D228" s="18" t="s">
        <v>158</v>
      </c>
      <c r="E228" s="11"/>
      <c r="F228" s="31">
        <v>0</v>
      </c>
      <c r="G228" s="31">
        <v>0</v>
      </c>
      <c r="H228" s="43">
        <v>0</v>
      </c>
      <c r="I228" s="45">
        <v>0</v>
      </c>
      <c r="J228" s="11"/>
      <c r="K228" s="3">
        <f t="shared" si="3"/>
        <v>0</v>
      </c>
    </row>
    <row r="229" spans="1:11" x14ac:dyDescent="0.25">
      <c r="A229" s="1">
        <v>664</v>
      </c>
      <c r="B229" s="1">
        <v>520</v>
      </c>
      <c r="C229" s="1">
        <v>899</v>
      </c>
      <c r="D229" s="18" t="s">
        <v>159</v>
      </c>
      <c r="E229" s="11"/>
      <c r="F229" s="31">
        <v>0</v>
      </c>
      <c r="G229" s="31">
        <v>0</v>
      </c>
      <c r="H229" s="43">
        <v>0</v>
      </c>
      <c r="I229" s="45">
        <v>0</v>
      </c>
      <c r="J229" s="11"/>
      <c r="K229" s="3">
        <f t="shared" si="3"/>
        <v>0</v>
      </c>
    </row>
    <row r="230" spans="1:11" x14ac:dyDescent="0.25">
      <c r="A230" s="1">
        <v>681</v>
      </c>
      <c r="B230" s="1">
        <v>523</v>
      </c>
      <c r="C230" s="1"/>
      <c r="D230" s="18" t="s">
        <v>160</v>
      </c>
      <c r="E230" s="11"/>
      <c r="F230" s="31">
        <v>-1439.72</v>
      </c>
      <c r="G230" s="31">
        <v>-4895.03</v>
      </c>
      <c r="H230" s="43">
        <v>-1404.93</v>
      </c>
      <c r="I230" s="45">
        <v>-2305.35</v>
      </c>
      <c r="J230" s="11"/>
      <c r="K230" s="3">
        <f t="shared" si="3"/>
        <v>-10045.030000000001</v>
      </c>
    </row>
    <row r="231" spans="1:11" x14ac:dyDescent="0.25">
      <c r="A231" s="1">
        <v>685</v>
      </c>
      <c r="B231" s="1">
        <v>524</v>
      </c>
      <c r="C231" s="1"/>
      <c r="D231" s="18" t="s">
        <v>161</v>
      </c>
      <c r="E231" s="11"/>
      <c r="F231" s="31">
        <v>0</v>
      </c>
      <c r="G231" s="31">
        <v>0</v>
      </c>
      <c r="H231" s="43">
        <v>0</v>
      </c>
      <c r="I231" s="45">
        <v>0</v>
      </c>
      <c r="J231" s="11"/>
      <c r="K231" s="3">
        <f t="shared" si="3"/>
        <v>0</v>
      </c>
    </row>
    <row r="232" spans="1:11" x14ac:dyDescent="0.25">
      <c r="A232" s="23">
        <v>1997</v>
      </c>
      <c r="B232" s="23">
        <v>889</v>
      </c>
      <c r="C232" s="23"/>
      <c r="D232" s="24" t="s">
        <v>278</v>
      </c>
      <c r="E232" s="11"/>
      <c r="F232" s="31">
        <v>-6014.32</v>
      </c>
      <c r="G232" s="31">
        <v>-6361.72</v>
      </c>
      <c r="H232" s="43">
        <v>-4314.24</v>
      </c>
      <c r="I232" s="45">
        <v>-6332.12</v>
      </c>
      <c r="J232" s="11"/>
      <c r="K232" s="3">
        <f t="shared" si="3"/>
        <v>-23022.399999999998</v>
      </c>
    </row>
    <row r="233" spans="1:11" x14ac:dyDescent="0.25">
      <c r="A233" s="1">
        <v>1662</v>
      </c>
      <c r="B233" s="1">
        <v>374</v>
      </c>
      <c r="C233" s="1"/>
      <c r="D233" s="18" t="s">
        <v>247</v>
      </c>
      <c r="E233" s="11"/>
      <c r="F233" s="31">
        <v>-13341.79</v>
      </c>
      <c r="G233" s="31">
        <v>-16123.71</v>
      </c>
      <c r="H233" s="43">
        <v>-16443.87</v>
      </c>
      <c r="I233" s="45">
        <v>-19712.919999999998</v>
      </c>
      <c r="J233" s="11"/>
      <c r="K233" s="3">
        <f t="shared" si="3"/>
        <v>-65622.289999999994</v>
      </c>
    </row>
    <row r="234" spans="1:11" x14ac:dyDescent="0.25">
      <c r="A234" s="1">
        <v>416</v>
      </c>
      <c r="B234" s="1">
        <v>381</v>
      </c>
      <c r="C234" s="1"/>
      <c r="D234" s="18" t="s">
        <v>107</v>
      </c>
      <c r="E234" s="11"/>
      <c r="F234" s="31">
        <v>-24446.42</v>
      </c>
      <c r="G234" s="31">
        <v>-43486.95</v>
      </c>
      <c r="H234" s="43">
        <v>-29135.14</v>
      </c>
      <c r="I234" s="47">
        <v>-41304.76</v>
      </c>
      <c r="J234" s="11"/>
      <c r="K234" s="3">
        <f t="shared" si="3"/>
        <v>-138373.26999999999</v>
      </c>
    </row>
    <row r="235" spans="1:11" x14ac:dyDescent="0.25">
      <c r="A235" s="1">
        <v>427</v>
      </c>
      <c r="B235" s="1">
        <v>383</v>
      </c>
      <c r="C235" s="1"/>
      <c r="D235" s="18" t="s">
        <v>108</v>
      </c>
      <c r="E235" s="11"/>
      <c r="F235" s="64">
        <v>-23887.93</v>
      </c>
      <c r="G235" s="64">
        <v>-26457.26</v>
      </c>
      <c r="H235" s="43">
        <v>-21090.75</v>
      </c>
      <c r="I235" s="47">
        <v>-22415.599999999999</v>
      </c>
      <c r="J235" s="11"/>
      <c r="K235" s="3">
        <f t="shared" si="3"/>
        <v>-93851.540000000008</v>
      </c>
    </row>
    <row r="236" spans="1:11" x14ac:dyDescent="0.25">
      <c r="A236" s="23">
        <v>1996</v>
      </c>
      <c r="B236" s="23">
        <v>386</v>
      </c>
      <c r="C236" s="23"/>
      <c r="D236" s="24" t="s">
        <v>277</v>
      </c>
      <c r="E236" s="11"/>
      <c r="F236" s="31">
        <v>-4048.26</v>
      </c>
      <c r="G236" s="31">
        <v>-5437.77</v>
      </c>
      <c r="H236" s="43">
        <v>-815.42</v>
      </c>
      <c r="I236" s="47">
        <v>-5510.98</v>
      </c>
      <c r="J236" s="11"/>
      <c r="K236" s="3">
        <f t="shared" si="3"/>
        <v>-15812.43</v>
      </c>
    </row>
    <row r="237" spans="1:11" x14ac:dyDescent="0.25">
      <c r="A237" s="1">
        <v>1359</v>
      </c>
      <c r="B237" s="1">
        <v>388</v>
      </c>
      <c r="C237" s="1"/>
      <c r="D237" s="18" t="s">
        <v>109</v>
      </c>
      <c r="E237" s="11"/>
      <c r="F237" s="31">
        <v>0</v>
      </c>
      <c r="G237" s="31">
        <v>0</v>
      </c>
      <c r="H237" s="43">
        <v>0</v>
      </c>
      <c r="I237" s="47">
        <v>0</v>
      </c>
      <c r="J237" s="11"/>
      <c r="K237" s="3">
        <f t="shared" si="3"/>
        <v>0</v>
      </c>
    </row>
    <row r="238" spans="1:11" x14ac:dyDescent="0.25">
      <c r="A238" s="1">
        <v>434</v>
      </c>
      <c r="B238" s="1">
        <v>389</v>
      </c>
      <c r="C238" s="1"/>
      <c r="D238" s="18" t="s">
        <v>110</v>
      </c>
      <c r="E238" s="11"/>
      <c r="F238" s="31">
        <v>0</v>
      </c>
      <c r="G238" s="31">
        <v>0</v>
      </c>
      <c r="H238" s="43">
        <v>0</v>
      </c>
      <c r="I238" s="47">
        <v>0</v>
      </c>
      <c r="J238" s="11"/>
      <c r="K238" s="3">
        <f t="shared" si="3"/>
        <v>0</v>
      </c>
    </row>
    <row r="239" spans="1:11" x14ac:dyDescent="0.25">
      <c r="A239" s="1">
        <v>436</v>
      </c>
      <c r="B239" s="1">
        <v>392</v>
      </c>
      <c r="C239" s="1"/>
      <c r="D239" s="18" t="s">
        <v>111</v>
      </c>
      <c r="E239" s="11"/>
      <c r="F239" s="31">
        <v>0</v>
      </c>
      <c r="G239" s="31">
        <v>0</v>
      </c>
      <c r="H239" s="43">
        <v>0</v>
      </c>
      <c r="I239" s="47">
        <v>0</v>
      </c>
      <c r="J239" s="11"/>
      <c r="K239" s="3">
        <f t="shared" si="3"/>
        <v>0</v>
      </c>
    </row>
    <row r="240" spans="1:11" x14ac:dyDescent="0.25">
      <c r="A240" s="1">
        <v>440</v>
      </c>
      <c r="B240" s="1">
        <v>401</v>
      </c>
      <c r="C240" s="1">
        <v>893</v>
      </c>
      <c r="D240" s="18" t="s">
        <v>112</v>
      </c>
      <c r="E240" s="11"/>
      <c r="F240" s="31">
        <v>0</v>
      </c>
      <c r="G240" s="31">
        <v>0</v>
      </c>
      <c r="H240" s="43">
        <v>0</v>
      </c>
      <c r="I240" s="47">
        <v>0</v>
      </c>
      <c r="J240" s="11"/>
      <c r="K240" s="3">
        <f t="shared" si="3"/>
        <v>0</v>
      </c>
    </row>
    <row r="241" spans="1:11" x14ac:dyDescent="0.25">
      <c r="A241" s="1">
        <v>444</v>
      </c>
      <c r="B241" s="1">
        <v>403</v>
      </c>
      <c r="C241" s="1"/>
      <c r="D241" s="18" t="s">
        <v>114</v>
      </c>
      <c r="E241" s="11"/>
      <c r="F241" s="31">
        <v>-13397.9</v>
      </c>
      <c r="G241" s="31">
        <v>-21286.83</v>
      </c>
      <c r="H241" s="43">
        <v>-13096.01</v>
      </c>
      <c r="I241" s="47">
        <v>-19745.939999999999</v>
      </c>
      <c r="J241" s="11"/>
      <c r="K241" s="3">
        <f t="shared" si="3"/>
        <v>-67526.680000000008</v>
      </c>
    </row>
    <row r="242" spans="1:11" x14ac:dyDescent="0.25">
      <c r="A242" s="1">
        <v>442</v>
      </c>
      <c r="B242" s="1">
        <v>402</v>
      </c>
      <c r="C242" s="1">
        <v>898</v>
      </c>
      <c r="D242" s="18" t="s">
        <v>113</v>
      </c>
      <c r="E242" s="11"/>
      <c r="F242" s="31">
        <v>0</v>
      </c>
      <c r="G242" s="31">
        <v>0</v>
      </c>
      <c r="H242" s="43">
        <v>0</v>
      </c>
      <c r="I242" s="47">
        <v>0</v>
      </c>
      <c r="J242" s="11"/>
      <c r="K242" s="3">
        <f t="shared" si="3"/>
        <v>0</v>
      </c>
    </row>
    <row r="243" spans="1:11" x14ac:dyDescent="0.25">
      <c r="A243" s="1">
        <v>456</v>
      </c>
      <c r="B243" s="1">
        <v>405</v>
      </c>
      <c r="C243" s="1">
        <v>891</v>
      </c>
      <c r="D243" s="18" t="s">
        <v>115</v>
      </c>
      <c r="E243" s="11"/>
      <c r="F243" s="31">
        <v>0</v>
      </c>
      <c r="G243" s="31">
        <v>0</v>
      </c>
      <c r="H243" s="43">
        <v>0</v>
      </c>
      <c r="I243" s="47">
        <v>0</v>
      </c>
      <c r="J243" s="11"/>
      <c r="K243" s="3">
        <f t="shared" si="3"/>
        <v>0</v>
      </c>
    </row>
    <row r="244" spans="1:11" x14ac:dyDescent="0.25">
      <c r="A244" s="1">
        <v>1738</v>
      </c>
      <c r="B244" s="1">
        <v>378</v>
      </c>
      <c r="C244" s="1"/>
      <c r="D244" s="18" t="s">
        <v>288</v>
      </c>
      <c r="E244" s="11"/>
      <c r="F244" s="31">
        <v>0</v>
      </c>
      <c r="G244" s="31">
        <v>0</v>
      </c>
      <c r="H244" s="43">
        <v>0</v>
      </c>
      <c r="I244" s="46">
        <v>0</v>
      </c>
      <c r="J244" s="11"/>
      <c r="K244" s="3">
        <f t="shared" si="3"/>
        <v>0</v>
      </c>
    </row>
    <row r="245" spans="1:11" x14ac:dyDescent="0.25">
      <c r="A245" s="1">
        <v>462</v>
      </c>
      <c r="B245" s="1">
        <v>420</v>
      </c>
      <c r="C245" s="1"/>
      <c r="D245" s="18" t="s">
        <v>116</v>
      </c>
      <c r="E245" s="11"/>
      <c r="F245" s="31">
        <v>0</v>
      </c>
      <c r="G245" s="31">
        <v>0</v>
      </c>
      <c r="H245" s="43">
        <v>0</v>
      </c>
      <c r="I245" s="47">
        <v>0</v>
      </c>
      <c r="J245" s="11"/>
      <c r="K245" s="3">
        <f t="shared" si="3"/>
        <v>0</v>
      </c>
    </row>
    <row r="246" spans="1:11" x14ac:dyDescent="0.25">
      <c r="A246" s="1">
        <v>464</v>
      </c>
      <c r="B246" s="1">
        <v>424</v>
      </c>
      <c r="C246" s="1"/>
      <c r="D246" s="18" t="s">
        <v>117</v>
      </c>
      <c r="E246" s="11"/>
      <c r="F246" s="31">
        <v>0</v>
      </c>
      <c r="G246" s="31">
        <v>0</v>
      </c>
      <c r="H246" s="43">
        <v>0</v>
      </c>
      <c r="I246" s="47">
        <v>0</v>
      </c>
      <c r="J246" s="11"/>
      <c r="K246" s="3">
        <f t="shared" si="3"/>
        <v>0</v>
      </c>
    </row>
    <row r="247" spans="1:11" x14ac:dyDescent="0.25">
      <c r="A247" s="1">
        <v>465</v>
      </c>
      <c r="B247" s="1">
        <v>426</v>
      </c>
      <c r="C247" s="1"/>
      <c r="D247" s="18" t="s">
        <v>118</v>
      </c>
      <c r="E247" s="11"/>
      <c r="F247" s="31">
        <v>0</v>
      </c>
      <c r="G247" s="31">
        <v>0</v>
      </c>
      <c r="H247" s="43">
        <v>0</v>
      </c>
      <c r="I247" s="47">
        <v>0</v>
      </c>
      <c r="J247" s="11"/>
      <c r="K247" s="3">
        <f t="shared" si="3"/>
        <v>0</v>
      </c>
    </row>
    <row r="248" spans="1:11" x14ac:dyDescent="0.25">
      <c r="A248" s="1">
        <v>466</v>
      </c>
      <c r="B248" s="1">
        <v>430</v>
      </c>
      <c r="C248" s="1">
        <v>891</v>
      </c>
      <c r="D248" s="18" t="s">
        <v>119</v>
      </c>
      <c r="E248" s="11"/>
      <c r="F248" s="31">
        <v>0</v>
      </c>
      <c r="G248" s="31">
        <v>0</v>
      </c>
      <c r="H248" s="43">
        <v>0</v>
      </c>
      <c r="I248" s="47">
        <v>0</v>
      </c>
      <c r="J248" s="11"/>
      <c r="K248" s="3">
        <f t="shared" si="3"/>
        <v>0</v>
      </c>
    </row>
    <row r="249" spans="1:11" x14ac:dyDescent="0.25">
      <c r="A249" s="1">
        <v>468</v>
      </c>
      <c r="B249" s="1">
        <v>431</v>
      </c>
      <c r="C249" s="1">
        <v>891</v>
      </c>
      <c r="D249" s="18" t="s">
        <v>120</v>
      </c>
      <c r="E249" s="11"/>
      <c r="F249" s="31">
        <v>-8609.41</v>
      </c>
      <c r="G249" s="31">
        <v>-12089.4</v>
      </c>
      <c r="H249" s="43">
        <v>-7272.6</v>
      </c>
      <c r="I249" s="47">
        <v>-5948.67</v>
      </c>
      <c r="J249" s="11"/>
      <c r="K249" s="3">
        <f t="shared" si="3"/>
        <v>-33920.079999999994</v>
      </c>
    </row>
    <row r="250" spans="1:11" x14ac:dyDescent="0.25">
      <c r="A250" s="1">
        <v>470</v>
      </c>
      <c r="B250" s="1">
        <v>436</v>
      </c>
      <c r="C250" s="1"/>
      <c r="D250" s="18" t="s">
        <v>121</v>
      </c>
      <c r="E250" s="11"/>
      <c r="F250" s="31">
        <v>0</v>
      </c>
      <c r="G250" s="31">
        <v>0</v>
      </c>
      <c r="H250" s="43">
        <v>0</v>
      </c>
      <c r="I250" s="47">
        <v>0</v>
      </c>
      <c r="J250" s="11"/>
      <c r="K250" s="3">
        <f t="shared" si="3"/>
        <v>0</v>
      </c>
    </row>
    <row r="251" spans="1:11" x14ac:dyDescent="0.25">
      <c r="A251" s="1">
        <v>471</v>
      </c>
      <c r="B251" s="1">
        <v>438</v>
      </c>
      <c r="C251" s="1"/>
      <c r="D251" s="18" t="s">
        <v>122</v>
      </c>
      <c r="E251" s="11"/>
      <c r="F251" s="31">
        <v>0</v>
      </c>
      <c r="G251" s="31">
        <v>0</v>
      </c>
      <c r="H251" s="43">
        <v>0</v>
      </c>
      <c r="I251" s="47">
        <v>0</v>
      </c>
      <c r="J251" s="11"/>
      <c r="K251" s="3">
        <f t="shared" si="3"/>
        <v>0</v>
      </c>
    </row>
    <row r="252" spans="1:11" x14ac:dyDescent="0.25">
      <c r="A252" s="1">
        <v>473</v>
      </c>
      <c r="B252" s="1">
        <v>439</v>
      </c>
      <c r="C252" s="1">
        <v>892</v>
      </c>
      <c r="D252" s="18" t="s">
        <v>123</v>
      </c>
      <c r="E252" s="11"/>
      <c r="F252" s="31">
        <v>-3502.48</v>
      </c>
      <c r="G252" s="31">
        <v>-5570.79</v>
      </c>
      <c r="H252" s="43">
        <v>-3105.42</v>
      </c>
      <c r="I252" s="47">
        <v>-9139.9699999999993</v>
      </c>
      <c r="J252" s="11"/>
      <c r="K252" s="3">
        <f t="shared" si="3"/>
        <v>-21318.66</v>
      </c>
    </row>
    <row r="253" spans="1:11" x14ac:dyDescent="0.25">
      <c r="A253" s="1">
        <v>475</v>
      </c>
      <c r="B253" s="1">
        <v>440</v>
      </c>
      <c r="C253" s="1"/>
      <c r="D253" s="18" t="s">
        <v>124</v>
      </c>
      <c r="E253" s="11"/>
      <c r="F253" s="31">
        <v>-7479.05</v>
      </c>
      <c r="G253" s="31">
        <v>-11503.95</v>
      </c>
      <c r="H253" s="43">
        <v>-4719.0600000000004</v>
      </c>
      <c r="I253" s="47">
        <v>-21745.26</v>
      </c>
      <c r="J253" s="11"/>
      <c r="K253" s="3">
        <f t="shared" si="3"/>
        <v>-45447.32</v>
      </c>
    </row>
    <row r="254" spans="1:11" x14ac:dyDescent="0.25">
      <c r="A254" s="1">
        <v>477</v>
      </c>
      <c r="B254" s="1">
        <v>445</v>
      </c>
      <c r="C254" s="1"/>
      <c r="D254" s="18" t="s">
        <v>125</v>
      </c>
      <c r="E254" s="11"/>
      <c r="F254" s="31">
        <v>0</v>
      </c>
      <c r="G254" s="31">
        <v>0</v>
      </c>
      <c r="H254" s="43">
        <v>0</v>
      </c>
      <c r="I254" s="47">
        <v>0</v>
      </c>
      <c r="J254" s="11"/>
      <c r="K254" s="3">
        <f t="shared" si="3"/>
        <v>0</v>
      </c>
    </row>
    <row r="255" spans="1:11" x14ac:dyDescent="0.25">
      <c r="A255" s="1">
        <v>480</v>
      </c>
      <c r="B255" s="1">
        <v>456</v>
      </c>
      <c r="C255" s="1">
        <v>892</v>
      </c>
      <c r="D255" s="18" t="s">
        <v>126</v>
      </c>
      <c r="E255" s="11"/>
      <c r="F255" s="31">
        <v>-19345.96</v>
      </c>
      <c r="G255" s="31">
        <v>-20455.080000000002</v>
      </c>
      <c r="H255" s="43">
        <v>-13692.27</v>
      </c>
      <c r="I255" s="47">
        <v>-9027.49</v>
      </c>
      <c r="J255" s="11"/>
      <c r="K255" s="3">
        <f t="shared" si="3"/>
        <v>-62520.799999999996</v>
      </c>
    </row>
    <row r="256" spans="1:11" x14ac:dyDescent="0.25">
      <c r="A256" s="1">
        <v>1060</v>
      </c>
      <c r="B256" s="1">
        <v>918</v>
      </c>
      <c r="C256" s="1"/>
      <c r="D256" s="18" t="s">
        <v>233</v>
      </c>
      <c r="E256" s="11"/>
      <c r="F256" s="31">
        <v>-13417.34</v>
      </c>
      <c r="G256" s="31">
        <v>-18079.650000000001</v>
      </c>
      <c r="H256" s="43">
        <v>-9926.0400000000009</v>
      </c>
      <c r="I256" s="47">
        <v>-14773.46</v>
      </c>
      <c r="J256" s="11"/>
      <c r="K256" s="3">
        <f t="shared" si="3"/>
        <v>-56196.49</v>
      </c>
    </row>
    <row r="257" spans="1:11" x14ac:dyDescent="0.25">
      <c r="A257" s="1">
        <v>491</v>
      </c>
      <c r="B257" s="1">
        <v>463</v>
      </c>
      <c r="C257" s="1">
        <v>896</v>
      </c>
      <c r="D257" s="18" t="s">
        <v>127</v>
      </c>
      <c r="E257" s="11"/>
      <c r="F257" s="31">
        <v>0</v>
      </c>
      <c r="G257" s="31">
        <v>0</v>
      </c>
      <c r="H257" s="43">
        <v>0</v>
      </c>
      <c r="I257" s="47">
        <v>0</v>
      </c>
      <c r="J257" s="11"/>
      <c r="K257" s="3">
        <f t="shared" si="3"/>
        <v>0</v>
      </c>
    </row>
    <row r="258" spans="1:11" x14ac:dyDescent="0.25">
      <c r="A258" s="1">
        <v>1736</v>
      </c>
      <c r="B258" s="1">
        <v>464</v>
      </c>
      <c r="C258" s="1"/>
      <c r="D258" s="18" t="s">
        <v>251</v>
      </c>
      <c r="E258" s="11"/>
      <c r="F258" s="31">
        <v>0</v>
      </c>
      <c r="G258" s="31">
        <v>0</v>
      </c>
      <c r="H258" s="43">
        <v>-2006.32</v>
      </c>
      <c r="I258" s="47">
        <v>0</v>
      </c>
      <c r="J258" s="11"/>
      <c r="K258" s="3">
        <f t="shared" si="3"/>
        <v>-2006.32</v>
      </c>
    </row>
    <row r="259" spans="1:11" x14ac:dyDescent="0.25">
      <c r="A259" s="1">
        <v>1354</v>
      </c>
      <c r="B259" s="1">
        <v>467</v>
      </c>
      <c r="C259" s="1"/>
      <c r="D259" s="18" t="s">
        <v>129</v>
      </c>
      <c r="E259" s="11"/>
      <c r="F259" s="31">
        <v>0</v>
      </c>
      <c r="G259" s="31">
        <v>0</v>
      </c>
      <c r="H259" s="43">
        <v>0</v>
      </c>
      <c r="I259" s="47">
        <v>0</v>
      </c>
      <c r="J259" s="11"/>
      <c r="K259" s="3">
        <f t="shared" si="3"/>
        <v>0</v>
      </c>
    </row>
    <row r="260" spans="1:11" x14ac:dyDescent="0.25">
      <c r="A260" s="1">
        <v>495</v>
      </c>
      <c r="B260" s="1">
        <v>465</v>
      </c>
      <c r="C260" s="1"/>
      <c r="D260" s="18" t="s">
        <v>128</v>
      </c>
      <c r="E260" s="11"/>
      <c r="F260" s="31">
        <v>-2622.64</v>
      </c>
      <c r="G260" s="31">
        <v>-6391.76</v>
      </c>
      <c r="H260" s="43">
        <v>-13195.97</v>
      </c>
      <c r="I260" s="47">
        <v>-8875.08</v>
      </c>
      <c r="J260" s="11"/>
      <c r="K260" s="3">
        <f t="shared" si="3"/>
        <v>-31085.449999999997</v>
      </c>
    </row>
    <row r="261" spans="1:11" x14ac:dyDescent="0.25">
      <c r="A261" s="1">
        <v>503</v>
      </c>
      <c r="B261" s="1">
        <v>469</v>
      </c>
      <c r="C261" s="1"/>
      <c r="D261" s="18" t="s">
        <v>130</v>
      </c>
      <c r="E261" s="11"/>
      <c r="F261" s="31">
        <v>0</v>
      </c>
      <c r="G261" s="31">
        <v>0</v>
      </c>
      <c r="H261" s="43">
        <v>0</v>
      </c>
      <c r="I261" s="47">
        <v>0</v>
      </c>
      <c r="J261" s="11"/>
      <c r="K261" s="3">
        <f t="shared" si="3"/>
        <v>0</v>
      </c>
    </row>
    <row r="262" spans="1:11" x14ac:dyDescent="0.25">
      <c r="A262" s="1">
        <v>1413</v>
      </c>
      <c r="B262" s="1">
        <v>474</v>
      </c>
      <c r="C262" s="1">
        <v>896</v>
      </c>
      <c r="D262" s="18" t="s">
        <v>131</v>
      </c>
      <c r="E262" s="11"/>
      <c r="F262" s="31">
        <v>0</v>
      </c>
      <c r="G262" s="31">
        <v>0</v>
      </c>
      <c r="H262" s="43">
        <v>0</v>
      </c>
      <c r="I262" s="47">
        <v>0</v>
      </c>
      <c r="J262" s="11"/>
      <c r="K262" s="3">
        <f t="shared" si="3"/>
        <v>0</v>
      </c>
    </row>
    <row r="263" spans="1:11" x14ac:dyDescent="0.25">
      <c r="A263" s="1">
        <v>508</v>
      </c>
      <c r="B263" s="1">
        <v>475</v>
      </c>
      <c r="C263" s="1">
        <v>896</v>
      </c>
      <c r="D263" s="18" t="s">
        <v>132</v>
      </c>
      <c r="E263" s="11"/>
      <c r="F263" s="31">
        <v>0</v>
      </c>
      <c r="G263" s="31">
        <v>0</v>
      </c>
      <c r="H263" s="43">
        <v>0</v>
      </c>
      <c r="I263" s="47">
        <v>0</v>
      </c>
      <c r="J263" s="11"/>
      <c r="K263" s="3">
        <f t="shared" si="3"/>
        <v>0</v>
      </c>
    </row>
    <row r="264" spans="1:11" x14ac:dyDescent="0.25">
      <c r="A264" s="1">
        <v>509</v>
      </c>
      <c r="B264" s="1">
        <v>476</v>
      </c>
      <c r="C264" s="1"/>
      <c r="D264" s="18" t="s">
        <v>133</v>
      </c>
      <c r="E264" s="11"/>
      <c r="F264" s="31">
        <v>0</v>
      </c>
      <c r="G264" s="31">
        <v>0</v>
      </c>
      <c r="H264" s="43">
        <v>0</v>
      </c>
      <c r="I264" s="47">
        <v>0</v>
      </c>
      <c r="J264" s="11"/>
      <c r="K264" s="3">
        <f t="shared" ref="K264:K272" si="4">SUM(E264:J264)</f>
        <v>0</v>
      </c>
    </row>
    <row r="265" spans="1:11" x14ac:dyDescent="0.25">
      <c r="A265" s="1">
        <v>518</v>
      </c>
      <c r="B265" s="1">
        <v>481</v>
      </c>
      <c r="C265" s="1">
        <v>892</v>
      </c>
      <c r="D265" s="18" t="s">
        <v>134</v>
      </c>
      <c r="E265" s="11"/>
      <c r="F265" s="31">
        <v>0</v>
      </c>
      <c r="G265" s="31">
        <v>0</v>
      </c>
      <c r="H265" s="43">
        <v>0</v>
      </c>
      <c r="I265" s="47">
        <v>0</v>
      </c>
      <c r="J265" s="11"/>
      <c r="K265" s="3">
        <f t="shared" si="4"/>
        <v>0</v>
      </c>
    </row>
    <row r="266" spans="1:11" x14ac:dyDescent="0.25">
      <c r="A266" s="1">
        <v>1737</v>
      </c>
      <c r="B266" s="1">
        <v>484</v>
      </c>
      <c r="C266" s="1"/>
      <c r="D266" s="18" t="s">
        <v>252</v>
      </c>
      <c r="E266" s="11"/>
      <c r="F266" s="31">
        <v>0</v>
      </c>
      <c r="G266" s="31">
        <v>0</v>
      </c>
      <c r="H266" s="43">
        <v>0</v>
      </c>
      <c r="I266" s="47">
        <v>0</v>
      </c>
      <c r="J266" s="11"/>
      <c r="K266" s="3">
        <f t="shared" si="4"/>
        <v>0</v>
      </c>
    </row>
    <row r="267" spans="1:11" x14ac:dyDescent="0.25">
      <c r="A267" s="1">
        <v>524</v>
      </c>
      <c r="B267" s="1">
        <v>485</v>
      </c>
      <c r="C267" s="1">
        <v>897</v>
      </c>
      <c r="D267" s="18" t="s">
        <v>135</v>
      </c>
      <c r="E267" s="11"/>
      <c r="F267" s="31">
        <v>-22688.22</v>
      </c>
      <c r="G267" s="31">
        <v>-27334.68</v>
      </c>
      <c r="H267" s="43">
        <v>-20626.55</v>
      </c>
      <c r="I267" s="47">
        <v>-21833.93</v>
      </c>
      <c r="J267" s="11"/>
      <c r="K267" s="3">
        <f t="shared" si="4"/>
        <v>-92483.38</v>
      </c>
    </row>
    <row r="268" spans="1:11" x14ac:dyDescent="0.25">
      <c r="A268" s="1">
        <v>1671</v>
      </c>
      <c r="B268" s="1">
        <v>486</v>
      </c>
      <c r="C268" s="1"/>
      <c r="D268" s="18" t="s">
        <v>248</v>
      </c>
      <c r="E268" s="11"/>
      <c r="F268" s="31">
        <v>-1826.23</v>
      </c>
      <c r="G268" s="31">
        <v>-3769.96</v>
      </c>
      <c r="H268" s="43">
        <v>-3098.5</v>
      </c>
      <c r="I268" s="47">
        <v>-2432.5100000000002</v>
      </c>
      <c r="J268" s="11"/>
      <c r="K268" s="3">
        <f t="shared" si="4"/>
        <v>-11127.2</v>
      </c>
    </row>
    <row r="269" spans="1:11" x14ac:dyDescent="0.25">
      <c r="A269" s="1">
        <v>532</v>
      </c>
      <c r="B269" s="1">
        <v>487</v>
      </c>
      <c r="C269" s="1"/>
      <c r="D269" s="18" t="s">
        <v>136</v>
      </c>
      <c r="E269" s="11"/>
      <c r="F269" s="31">
        <v>0</v>
      </c>
      <c r="G269" s="31">
        <v>0</v>
      </c>
      <c r="H269" s="43">
        <v>0</v>
      </c>
      <c r="I269" s="47">
        <v>0</v>
      </c>
      <c r="J269" s="11"/>
      <c r="K269" s="3">
        <f t="shared" si="4"/>
        <v>0</v>
      </c>
    </row>
    <row r="270" spans="1:11" x14ac:dyDescent="0.25">
      <c r="A270" s="1">
        <v>534</v>
      </c>
      <c r="B270" s="1">
        <v>489</v>
      </c>
      <c r="C270" s="1">
        <v>866</v>
      </c>
      <c r="D270" s="18" t="s">
        <v>137</v>
      </c>
      <c r="E270" s="11"/>
      <c r="F270" s="31">
        <v>0</v>
      </c>
      <c r="G270" s="31">
        <v>0</v>
      </c>
      <c r="H270" s="43">
        <v>0</v>
      </c>
      <c r="I270" s="47">
        <v>0</v>
      </c>
      <c r="J270" s="11"/>
      <c r="K270" s="3">
        <f t="shared" si="4"/>
        <v>0</v>
      </c>
    </row>
    <row r="271" spans="1:11" x14ac:dyDescent="0.25">
      <c r="A271" s="1">
        <v>537</v>
      </c>
      <c r="B271" s="1">
        <v>491</v>
      </c>
      <c r="C271" s="1"/>
      <c r="D271" s="18" t="s">
        <v>138</v>
      </c>
      <c r="E271" s="11"/>
      <c r="F271" s="31">
        <v>-10659.29</v>
      </c>
      <c r="G271" s="31">
        <v>-17380.88</v>
      </c>
      <c r="H271" s="43">
        <v>-7547.29</v>
      </c>
      <c r="I271" s="47">
        <v>-16732.41</v>
      </c>
      <c r="J271" s="11"/>
      <c r="K271" s="3">
        <f t="shared" si="4"/>
        <v>-52319.869999999995</v>
      </c>
    </row>
    <row r="272" spans="1:11" s="5" customFormat="1" x14ac:dyDescent="0.25">
      <c r="A272" s="12">
        <v>542</v>
      </c>
      <c r="B272" s="12">
        <v>492</v>
      </c>
      <c r="C272" s="12"/>
      <c r="D272" s="18" t="s">
        <v>139</v>
      </c>
      <c r="E272" s="11"/>
      <c r="F272" s="31">
        <v>-10775.82</v>
      </c>
      <c r="G272" s="31">
        <v>-15896.79</v>
      </c>
      <c r="H272" s="43">
        <v>-11815.25</v>
      </c>
      <c r="I272" s="45">
        <v>-13226.4</v>
      </c>
      <c r="J272" s="11"/>
      <c r="K272" s="3">
        <f t="shared" si="4"/>
        <v>-51714.26</v>
      </c>
    </row>
    <row r="273" spans="1:11" x14ac:dyDescent="0.25">
      <c r="A273" s="5">
        <f>COUNT(A8:A272)</f>
        <v>265</v>
      </c>
      <c r="B273" s="5"/>
      <c r="C273" s="5"/>
      <c r="D273" s="14" t="s">
        <v>259</v>
      </c>
      <c r="E273" s="13">
        <f t="shared" ref="E273:K273" si="5">SUM(E8:E272)</f>
        <v>0</v>
      </c>
      <c r="F273" s="13">
        <f t="shared" si="5"/>
        <v>-1783845.7699999998</v>
      </c>
      <c r="G273" s="13">
        <f t="shared" si="5"/>
        <v>-2334158.1900000004</v>
      </c>
      <c r="H273" s="13">
        <f t="shared" si="5"/>
        <v>-1674298.1399999994</v>
      </c>
      <c r="I273" s="13">
        <f t="shared" si="5"/>
        <v>-2147979.7399999998</v>
      </c>
      <c r="J273" s="13">
        <f t="shared" si="5"/>
        <v>0</v>
      </c>
      <c r="K273" s="13">
        <f t="shared" si="5"/>
        <v>-7940281.8400000017</v>
      </c>
    </row>
  </sheetData>
  <pageMargins left="0.7" right="0.7" top="0.75" bottom="0.75" header="0.3" footer="0.3"/>
  <pageSetup scale="49" orientation="portrait" r:id="rId1"/>
  <rowBreaks count="1" manualBreakCount="1">
    <brk id="177" max="13" man="1"/>
  </rowBreaks>
  <ignoredErrors>
    <ignoredError sqref="K8:K272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3"/>
  <sheetViews>
    <sheetView zoomScaleNormal="100" workbookViewId="0">
      <pane xSplit="4" ySplit="7" topLeftCell="E38" activePane="bottomRight" state="frozen"/>
      <selection pane="topRight" activeCell="E1" sqref="E1"/>
      <selection pane="bottomLeft" activeCell="A8" sqref="A8"/>
      <selection pane="bottomRight" activeCell="O44" sqref="O44"/>
    </sheetView>
  </sheetViews>
  <sheetFormatPr defaultColWidth="9.140625" defaultRowHeight="15" x14ac:dyDescent="0.25"/>
  <cols>
    <col min="1" max="1" width="10.28515625" style="49" customWidth="1"/>
    <col min="2" max="2" width="6.7109375" style="49" customWidth="1"/>
    <col min="3" max="3" width="6.85546875" style="49" customWidth="1"/>
    <col min="4" max="4" width="25.7109375" style="49" bestFit="1" customWidth="1"/>
    <col min="5" max="6" width="16" style="36" customWidth="1"/>
    <col min="7" max="10" width="16" style="58" customWidth="1"/>
    <col min="11" max="16384" width="9.140625" style="49"/>
  </cols>
  <sheetData>
    <row r="1" spans="1:10" x14ac:dyDescent="0.25">
      <c r="A1" s="48" t="s">
        <v>295</v>
      </c>
      <c r="B1" s="48"/>
      <c r="C1" s="48"/>
      <c r="D1" s="48"/>
      <c r="E1" s="33"/>
      <c r="F1" s="33"/>
      <c r="G1" s="61"/>
      <c r="H1" s="61"/>
      <c r="I1" s="61"/>
      <c r="J1" s="61"/>
    </row>
    <row r="2" spans="1:10" x14ac:dyDescent="0.25">
      <c r="A2" s="50"/>
      <c r="B2" s="50"/>
      <c r="C2" s="50"/>
      <c r="D2" s="50"/>
      <c r="E2" s="34"/>
      <c r="F2" s="34"/>
      <c r="G2" s="62"/>
      <c r="H2" s="62"/>
      <c r="I2" s="62"/>
      <c r="J2" s="62" t="s">
        <v>235</v>
      </c>
    </row>
    <row r="3" spans="1:10" x14ac:dyDescent="0.25">
      <c r="A3" s="50"/>
      <c r="B3" s="50"/>
      <c r="C3" s="50"/>
      <c r="D3" s="51" t="s">
        <v>241</v>
      </c>
      <c r="E3" s="34"/>
      <c r="F3" s="34"/>
      <c r="G3" s="62"/>
      <c r="H3" s="62"/>
      <c r="I3" s="62"/>
      <c r="J3" s="62" t="s">
        <v>236</v>
      </c>
    </row>
    <row r="4" spans="1:10" x14ac:dyDescent="0.25">
      <c r="A4" s="50"/>
      <c r="B4" s="50"/>
      <c r="C4" s="50"/>
      <c r="D4" s="51" t="s">
        <v>242</v>
      </c>
      <c r="E4" s="34"/>
      <c r="F4" s="34"/>
      <c r="G4" s="62"/>
      <c r="H4" s="62"/>
      <c r="I4" s="22" t="s">
        <v>254</v>
      </c>
      <c r="J4" s="62" t="s">
        <v>237</v>
      </c>
    </row>
    <row r="5" spans="1:10" x14ac:dyDescent="0.25">
      <c r="A5" s="50"/>
      <c r="B5" s="50"/>
      <c r="C5" s="50"/>
      <c r="D5" s="50"/>
      <c r="E5" s="34"/>
      <c r="F5" s="34"/>
      <c r="G5" s="62"/>
      <c r="H5" s="62"/>
      <c r="I5" s="22" t="s">
        <v>265</v>
      </c>
      <c r="J5" s="62" t="s">
        <v>239</v>
      </c>
    </row>
    <row r="6" spans="1:10" x14ac:dyDescent="0.25">
      <c r="A6" s="50"/>
      <c r="B6" s="50"/>
      <c r="C6" s="50"/>
      <c r="D6" s="50"/>
      <c r="E6" s="34" t="s">
        <v>254</v>
      </c>
      <c r="F6" s="34" t="s">
        <v>254</v>
      </c>
      <c r="G6" s="62" t="s">
        <v>262</v>
      </c>
      <c r="H6" s="62" t="s">
        <v>262</v>
      </c>
      <c r="I6" s="22" t="s">
        <v>266</v>
      </c>
      <c r="J6" s="62" t="s">
        <v>257</v>
      </c>
    </row>
    <row r="7" spans="1:10" x14ac:dyDescent="0.25">
      <c r="A7" s="52" t="s">
        <v>281</v>
      </c>
      <c r="B7" s="52" t="s">
        <v>284</v>
      </c>
      <c r="C7" s="52" t="s">
        <v>0</v>
      </c>
      <c r="D7" s="52" t="s">
        <v>283</v>
      </c>
      <c r="E7" s="59" t="s">
        <v>291</v>
      </c>
      <c r="F7" s="59" t="s">
        <v>292</v>
      </c>
      <c r="G7" s="59" t="s">
        <v>293</v>
      </c>
      <c r="H7" s="59" t="s">
        <v>294</v>
      </c>
      <c r="I7" s="52" t="s">
        <v>264</v>
      </c>
      <c r="J7" s="59" t="s">
        <v>258</v>
      </c>
    </row>
    <row r="8" spans="1:10" x14ac:dyDescent="0.25">
      <c r="A8" s="53">
        <v>1761</v>
      </c>
      <c r="B8" s="53"/>
      <c r="C8" s="53"/>
      <c r="D8" s="54" t="s">
        <v>261</v>
      </c>
      <c r="E8" s="35">
        <v>0</v>
      </c>
      <c r="F8" s="35">
        <v>0</v>
      </c>
      <c r="G8" s="55">
        <v>0</v>
      </c>
      <c r="H8" s="55">
        <v>0</v>
      </c>
      <c r="I8" s="71"/>
      <c r="J8" s="71">
        <f t="shared" ref="J8:J34" si="0">SUM(E8:H8)</f>
        <v>0</v>
      </c>
    </row>
    <row r="9" spans="1:10" x14ac:dyDescent="0.25">
      <c r="A9" s="53">
        <v>2</v>
      </c>
      <c r="B9" s="53">
        <v>2</v>
      </c>
      <c r="C9" s="53"/>
      <c r="D9" s="54" t="s">
        <v>1</v>
      </c>
      <c r="E9" s="35">
        <v>0</v>
      </c>
      <c r="F9" s="35">
        <v>0</v>
      </c>
      <c r="G9" s="55">
        <v>0</v>
      </c>
      <c r="H9" s="55">
        <v>0</v>
      </c>
      <c r="I9" s="72"/>
      <c r="J9" s="72">
        <f t="shared" si="0"/>
        <v>0</v>
      </c>
    </row>
    <row r="10" spans="1:10" x14ac:dyDescent="0.25">
      <c r="A10" s="53">
        <v>1038</v>
      </c>
      <c r="B10" s="53">
        <v>908</v>
      </c>
      <c r="C10" s="53">
        <v>881</v>
      </c>
      <c r="D10" s="54" t="s">
        <v>228</v>
      </c>
      <c r="E10" s="35">
        <v>0</v>
      </c>
      <c r="F10" s="35">
        <v>0</v>
      </c>
      <c r="G10" s="55">
        <v>0</v>
      </c>
      <c r="H10" s="55">
        <v>0</v>
      </c>
      <c r="I10" s="71"/>
      <c r="J10" s="71">
        <f t="shared" si="0"/>
        <v>0</v>
      </c>
    </row>
    <row r="11" spans="1:10" x14ac:dyDescent="0.25">
      <c r="A11" s="53">
        <v>4</v>
      </c>
      <c r="B11" s="53">
        <v>5</v>
      </c>
      <c r="C11" s="53">
        <v>877</v>
      </c>
      <c r="D11" s="54" t="s">
        <v>2</v>
      </c>
      <c r="E11" s="35">
        <v>0</v>
      </c>
      <c r="F11" s="35">
        <v>0</v>
      </c>
      <c r="G11" s="55">
        <v>0</v>
      </c>
      <c r="H11" s="55">
        <v>-3099.75</v>
      </c>
      <c r="I11" s="72"/>
      <c r="J11" s="72">
        <f t="shared" si="0"/>
        <v>-3099.75</v>
      </c>
    </row>
    <row r="12" spans="1:10" x14ac:dyDescent="0.25">
      <c r="A12" s="53">
        <v>1734</v>
      </c>
      <c r="B12" s="53">
        <v>12</v>
      </c>
      <c r="C12" s="53"/>
      <c r="D12" s="54" t="s">
        <v>249</v>
      </c>
      <c r="E12" s="35">
        <v>0</v>
      </c>
      <c r="F12" s="35">
        <v>0</v>
      </c>
      <c r="G12" s="55">
        <v>0</v>
      </c>
      <c r="H12" s="55">
        <v>0</v>
      </c>
      <c r="I12" s="71"/>
      <c r="J12" s="71">
        <f t="shared" si="0"/>
        <v>0</v>
      </c>
    </row>
    <row r="13" spans="1:10" x14ac:dyDescent="0.25">
      <c r="A13" s="53">
        <v>9</v>
      </c>
      <c r="B13" s="53">
        <v>14</v>
      </c>
      <c r="C13" s="53"/>
      <c r="D13" s="54" t="s">
        <v>3</v>
      </c>
      <c r="E13" s="35">
        <v>0</v>
      </c>
      <c r="F13" s="35">
        <v>0</v>
      </c>
      <c r="G13" s="55">
        <v>0</v>
      </c>
      <c r="H13" s="55">
        <v>0</v>
      </c>
      <c r="I13" s="72"/>
      <c r="J13" s="72">
        <f t="shared" si="0"/>
        <v>0</v>
      </c>
    </row>
    <row r="14" spans="1:10" x14ac:dyDescent="0.25">
      <c r="A14" s="53">
        <v>1629</v>
      </c>
      <c r="B14" s="53">
        <v>18</v>
      </c>
      <c r="C14" s="53"/>
      <c r="D14" s="54" t="s">
        <v>4</v>
      </c>
      <c r="E14" s="35">
        <v>0</v>
      </c>
      <c r="F14" s="35">
        <v>0</v>
      </c>
      <c r="G14" s="55">
        <v>0</v>
      </c>
      <c r="H14" s="55">
        <v>0</v>
      </c>
      <c r="I14" s="71"/>
      <c r="J14" s="71">
        <f t="shared" si="0"/>
        <v>0</v>
      </c>
    </row>
    <row r="15" spans="1:10" x14ac:dyDescent="0.25">
      <c r="A15" s="53">
        <v>14</v>
      </c>
      <c r="B15" s="53">
        <v>20</v>
      </c>
      <c r="C15" s="53"/>
      <c r="D15" s="54" t="s">
        <v>5</v>
      </c>
      <c r="E15" s="35">
        <v>-7616.48</v>
      </c>
      <c r="F15" s="35">
        <v>-38568.49</v>
      </c>
      <c r="G15" s="55">
        <v>-848.97</v>
      </c>
      <c r="H15" s="63">
        <v>-15309.93</v>
      </c>
      <c r="I15" s="73"/>
      <c r="J15" s="73">
        <f t="shared" si="0"/>
        <v>-62343.87</v>
      </c>
    </row>
    <row r="16" spans="1:10" x14ac:dyDescent="0.25">
      <c r="A16" s="53">
        <v>28</v>
      </c>
      <c r="B16" s="53">
        <v>21</v>
      </c>
      <c r="C16" s="53"/>
      <c r="D16" s="54" t="s">
        <v>6</v>
      </c>
      <c r="E16" s="35">
        <v>0</v>
      </c>
      <c r="F16" s="35">
        <v>-6677.68</v>
      </c>
      <c r="G16" s="55">
        <v>-4288.79</v>
      </c>
      <c r="H16" s="63">
        <v>-3529.1</v>
      </c>
      <c r="I16" s="74"/>
      <c r="J16" s="74">
        <f t="shared" si="0"/>
        <v>-14495.570000000002</v>
      </c>
    </row>
    <row r="17" spans="1:10" x14ac:dyDescent="0.25">
      <c r="A17" s="53">
        <v>38</v>
      </c>
      <c r="B17" s="53">
        <v>24</v>
      </c>
      <c r="C17" s="53">
        <v>890</v>
      </c>
      <c r="D17" s="54" t="s">
        <v>7</v>
      </c>
      <c r="E17" s="35">
        <v>-11060.63</v>
      </c>
      <c r="F17" s="35">
        <v>-10869.49</v>
      </c>
      <c r="G17" s="55">
        <v>-4771.6000000000004</v>
      </c>
      <c r="H17" s="55">
        <v>-10873.29</v>
      </c>
      <c r="I17" s="72"/>
      <c r="J17" s="72">
        <f t="shared" si="0"/>
        <v>-37575.01</v>
      </c>
    </row>
    <row r="18" spans="1:10" x14ac:dyDescent="0.25">
      <c r="A18" s="53">
        <v>42</v>
      </c>
      <c r="B18" s="53">
        <v>27</v>
      </c>
      <c r="C18" s="53"/>
      <c r="D18" s="54" t="s">
        <v>8</v>
      </c>
      <c r="E18" s="35">
        <v>-17774.689999999999</v>
      </c>
      <c r="F18" s="35">
        <v>-22712.2</v>
      </c>
      <c r="G18" s="55">
        <v>-5324.48</v>
      </c>
      <c r="H18" s="55">
        <v>-8154.11</v>
      </c>
      <c r="I18" s="71"/>
      <c r="J18" s="71">
        <f t="shared" si="0"/>
        <v>-53965.479999999996</v>
      </c>
    </row>
    <row r="19" spans="1:10" x14ac:dyDescent="0.25">
      <c r="A19" s="53">
        <v>53</v>
      </c>
      <c r="B19" s="53">
        <v>28</v>
      </c>
      <c r="C19" s="53">
        <v>891</v>
      </c>
      <c r="D19" s="54" t="s">
        <v>9</v>
      </c>
      <c r="E19" s="35">
        <v>0</v>
      </c>
      <c r="F19" s="35">
        <v>0</v>
      </c>
      <c r="G19" s="55">
        <v>0</v>
      </c>
      <c r="H19" s="55">
        <v>0</v>
      </c>
      <c r="I19" s="72"/>
      <c r="J19" s="72">
        <f t="shared" si="0"/>
        <v>0</v>
      </c>
    </row>
    <row r="20" spans="1:10" x14ac:dyDescent="0.25">
      <c r="A20" s="53">
        <v>547</v>
      </c>
      <c r="B20" s="53">
        <v>493</v>
      </c>
      <c r="C20" s="53">
        <v>877</v>
      </c>
      <c r="D20" s="54" t="s">
        <v>140</v>
      </c>
      <c r="E20" s="35">
        <v>-129.33000000000001</v>
      </c>
      <c r="F20" s="35">
        <v>-163.43</v>
      </c>
      <c r="G20" s="55">
        <v>0</v>
      </c>
      <c r="H20" s="55">
        <v>-241.74</v>
      </c>
      <c r="I20" s="71"/>
      <c r="J20" s="71">
        <f t="shared" si="0"/>
        <v>-534.5</v>
      </c>
    </row>
    <row r="21" spans="1:10" x14ac:dyDescent="0.25">
      <c r="A21" s="53">
        <v>1630</v>
      </c>
      <c r="B21" s="53"/>
      <c r="C21" s="53"/>
      <c r="D21" s="54" t="s">
        <v>271</v>
      </c>
      <c r="E21" s="35">
        <v>0</v>
      </c>
      <c r="F21" s="35">
        <v>0</v>
      </c>
      <c r="G21" s="55">
        <v>0</v>
      </c>
      <c r="H21" s="55">
        <v>0</v>
      </c>
      <c r="I21" s="72"/>
      <c r="J21" s="72">
        <f t="shared" si="0"/>
        <v>0</v>
      </c>
    </row>
    <row r="22" spans="1:10" x14ac:dyDescent="0.25">
      <c r="A22" s="53">
        <v>62</v>
      </c>
      <c r="B22" s="53">
        <v>31</v>
      </c>
      <c r="C22" s="53"/>
      <c r="D22" s="54" t="s">
        <v>10</v>
      </c>
      <c r="E22" s="35">
        <v>0</v>
      </c>
      <c r="F22" s="35">
        <v>0</v>
      </c>
      <c r="G22" s="55">
        <v>0</v>
      </c>
      <c r="H22" s="55">
        <v>0</v>
      </c>
      <c r="I22" s="71"/>
      <c r="J22" s="71">
        <f t="shared" si="0"/>
        <v>0</v>
      </c>
    </row>
    <row r="23" spans="1:10" x14ac:dyDescent="0.25">
      <c r="A23" s="53">
        <v>550</v>
      </c>
      <c r="B23" s="53">
        <v>497</v>
      </c>
      <c r="C23" s="53"/>
      <c r="D23" s="54" t="s">
        <v>143</v>
      </c>
      <c r="E23" s="35">
        <v>-5.31</v>
      </c>
      <c r="F23" s="35">
        <v>0</v>
      </c>
      <c r="G23" s="55">
        <v>0</v>
      </c>
      <c r="H23" s="55">
        <v>0</v>
      </c>
      <c r="I23" s="72"/>
      <c r="J23" s="72">
        <f t="shared" si="0"/>
        <v>-5.31</v>
      </c>
    </row>
    <row r="24" spans="1:10" x14ac:dyDescent="0.25">
      <c r="A24" s="53">
        <v>64</v>
      </c>
      <c r="B24" s="53">
        <v>32</v>
      </c>
      <c r="C24" s="53"/>
      <c r="D24" s="54" t="s">
        <v>11</v>
      </c>
      <c r="E24" s="35">
        <v>0</v>
      </c>
      <c r="F24" s="35">
        <v>0</v>
      </c>
      <c r="G24" s="55">
        <v>0</v>
      </c>
      <c r="H24" s="55">
        <v>0</v>
      </c>
      <c r="I24" s="71"/>
      <c r="J24" s="71">
        <f t="shared" si="0"/>
        <v>0</v>
      </c>
    </row>
    <row r="25" spans="1:10" x14ac:dyDescent="0.25">
      <c r="A25" s="53">
        <v>65</v>
      </c>
      <c r="B25" s="53">
        <v>40</v>
      </c>
      <c r="C25" s="53"/>
      <c r="D25" s="54" t="s">
        <v>12</v>
      </c>
      <c r="E25" s="35">
        <v>-46582.81</v>
      </c>
      <c r="F25" s="35">
        <v>-40163.26</v>
      </c>
      <c r="G25" s="55">
        <v>-15694.44</v>
      </c>
      <c r="H25" s="55">
        <v>-43158.36</v>
      </c>
      <c r="I25" s="72"/>
      <c r="J25" s="72">
        <f t="shared" si="0"/>
        <v>-145598.87</v>
      </c>
    </row>
    <row r="26" spans="1:10" x14ac:dyDescent="0.25">
      <c r="A26" s="53">
        <v>72</v>
      </c>
      <c r="B26" s="53">
        <v>44</v>
      </c>
      <c r="C26" s="53"/>
      <c r="D26" s="54" t="s">
        <v>13</v>
      </c>
      <c r="E26" s="35">
        <v>0</v>
      </c>
      <c r="F26" s="35">
        <v>0</v>
      </c>
      <c r="G26" s="55">
        <v>0</v>
      </c>
      <c r="H26" s="55">
        <v>0</v>
      </c>
      <c r="I26" s="71"/>
      <c r="J26" s="71">
        <f t="shared" si="0"/>
        <v>0</v>
      </c>
    </row>
    <row r="27" spans="1:10" x14ac:dyDescent="0.25">
      <c r="A27" s="53">
        <v>1031</v>
      </c>
      <c r="B27" s="53">
        <v>903</v>
      </c>
      <c r="C27" s="53">
        <v>898</v>
      </c>
      <c r="D27" s="54" t="s">
        <v>226</v>
      </c>
      <c r="E27" s="35">
        <v>0</v>
      </c>
      <c r="F27" s="35">
        <v>0</v>
      </c>
      <c r="G27" s="55">
        <v>0</v>
      </c>
      <c r="H27" s="55">
        <v>0</v>
      </c>
      <c r="I27" s="72"/>
      <c r="J27" s="72">
        <f t="shared" si="0"/>
        <v>0</v>
      </c>
    </row>
    <row r="28" spans="1:10" x14ac:dyDescent="0.25">
      <c r="A28" s="53">
        <v>74</v>
      </c>
      <c r="B28" s="53">
        <v>49</v>
      </c>
      <c r="C28" s="53"/>
      <c r="D28" s="54" t="s">
        <v>14</v>
      </c>
      <c r="E28" s="35">
        <v>0</v>
      </c>
      <c r="F28" s="35">
        <v>0</v>
      </c>
      <c r="G28" s="55">
        <v>0</v>
      </c>
      <c r="H28" s="55">
        <v>0</v>
      </c>
      <c r="I28" s="71"/>
      <c r="J28" s="71">
        <f t="shared" si="0"/>
        <v>0</v>
      </c>
    </row>
    <row r="29" spans="1:10" x14ac:dyDescent="0.25">
      <c r="A29" s="53">
        <v>77</v>
      </c>
      <c r="B29" s="53">
        <v>52</v>
      </c>
      <c r="C29" s="53">
        <v>893</v>
      </c>
      <c r="D29" s="54" t="s">
        <v>15</v>
      </c>
      <c r="E29" s="35">
        <v>0</v>
      </c>
      <c r="F29" s="35">
        <v>0</v>
      </c>
      <c r="G29" s="55">
        <v>0</v>
      </c>
      <c r="H29" s="55">
        <v>0</v>
      </c>
      <c r="I29" s="72"/>
      <c r="J29" s="72">
        <f t="shared" si="0"/>
        <v>0</v>
      </c>
    </row>
    <row r="30" spans="1:10" x14ac:dyDescent="0.25">
      <c r="A30" s="53">
        <v>78</v>
      </c>
      <c r="B30" s="53">
        <v>53</v>
      </c>
      <c r="C30" s="53"/>
      <c r="D30" s="54" t="s">
        <v>16</v>
      </c>
      <c r="E30" s="35">
        <v>-5380.88</v>
      </c>
      <c r="F30" s="35">
        <v>-5324.92</v>
      </c>
      <c r="G30" s="55">
        <v>-1099.94</v>
      </c>
      <c r="H30" s="55">
        <v>-2798.66</v>
      </c>
      <c r="I30" s="71"/>
      <c r="J30" s="71">
        <f t="shared" si="0"/>
        <v>-14604.4</v>
      </c>
    </row>
    <row r="31" spans="1:10" x14ac:dyDescent="0.25">
      <c r="A31" s="53">
        <v>86</v>
      </c>
      <c r="B31" s="53">
        <v>54</v>
      </c>
      <c r="C31" s="53">
        <v>899</v>
      </c>
      <c r="D31" s="54" t="s">
        <v>17</v>
      </c>
      <c r="E31" s="35">
        <v>-180.18</v>
      </c>
      <c r="F31" s="35">
        <v>-507.56</v>
      </c>
      <c r="G31" s="55">
        <v>-1321.22</v>
      </c>
      <c r="H31" s="55">
        <v>-492.82</v>
      </c>
      <c r="I31" s="72"/>
      <c r="J31" s="72">
        <f t="shared" si="0"/>
        <v>-2501.7800000000002</v>
      </c>
    </row>
    <row r="32" spans="1:10" x14ac:dyDescent="0.25">
      <c r="A32" s="53">
        <v>1633</v>
      </c>
      <c r="B32" s="53">
        <v>56</v>
      </c>
      <c r="C32" s="53"/>
      <c r="D32" s="54" t="s">
        <v>18</v>
      </c>
      <c r="E32" s="35">
        <v>0</v>
      </c>
      <c r="F32" s="35">
        <v>0</v>
      </c>
      <c r="G32" s="55">
        <v>0</v>
      </c>
      <c r="H32" s="55">
        <v>0</v>
      </c>
      <c r="I32" s="71"/>
      <c r="J32" s="71">
        <f t="shared" si="0"/>
        <v>0</v>
      </c>
    </row>
    <row r="33" spans="1:10" x14ac:dyDescent="0.25">
      <c r="A33" s="53">
        <v>88</v>
      </c>
      <c r="B33" s="53">
        <v>57</v>
      </c>
      <c r="C33" s="53">
        <v>893</v>
      </c>
      <c r="D33" s="54" t="s">
        <v>19</v>
      </c>
      <c r="E33" s="35">
        <v>0</v>
      </c>
      <c r="F33" s="35">
        <v>0</v>
      </c>
      <c r="G33" s="55">
        <v>0</v>
      </c>
      <c r="H33" s="55">
        <v>0</v>
      </c>
      <c r="I33" s="72"/>
      <c r="J33" s="72">
        <f t="shared" si="0"/>
        <v>0</v>
      </c>
    </row>
    <row r="34" spans="1:10" x14ac:dyDescent="0.25">
      <c r="A34" s="53">
        <v>90</v>
      </c>
      <c r="B34" s="53">
        <v>58</v>
      </c>
      <c r="C34" s="53"/>
      <c r="D34" s="54" t="s">
        <v>20</v>
      </c>
      <c r="E34" s="35">
        <v>0</v>
      </c>
      <c r="F34" s="35">
        <v>0</v>
      </c>
      <c r="G34" s="55">
        <v>0</v>
      </c>
      <c r="H34" s="55">
        <v>0</v>
      </c>
      <c r="I34" s="71"/>
      <c r="J34" s="71">
        <f t="shared" si="0"/>
        <v>0</v>
      </c>
    </row>
    <row r="35" spans="1:10" x14ac:dyDescent="0.25">
      <c r="A35" s="53">
        <v>92</v>
      </c>
      <c r="B35" s="53">
        <v>60</v>
      </c>
      <c r="C35" s="53"/>
      <c r="D35" s="54" t="s">
        <v>21</v>
      </c>
      <c r="E35" s="35">
        <v>0</v>
      </c>
      <c r="F35" s="35">
        <v>0</v>
      </c>
      <c r="G35" s="55">
        <v>0</v>
      </c>
      <c r="H35" s="55">
        <v>0</v>
      </c>
      <c r="I35" s="72"/>
      <c r="J35" s="72">
        <f>SUM(E35:I35)</f>
        <v>0</v>
      </c>
    </row>
    <row r="36" spans="1:10" x14ac:dyDescent="0.25">
      <c r="A36" s="53">
        <v>94</v>
      </c>
      <c r="B36" s="53">
        <v>63</v>
      </c>
      <c r="C36" s="53"/>
      <c r="D36" s="54" t="s">
        <v>22</v>
      </c>
      <c r="E36" s="35">
        <v>0</v>
      </c>
      <c r="F36" s="35">
        <v>0</v>
      </c>
      <c r="G36" s="55">
        <v>0</v>
      </c>
      <c r="H36" s="55">
        <v>0</v>
      </c>
      <c r="I36" s="71"/>
      <c r="J36" s="71">
        <f t="shared" ref="J36:J99" si="1">SUM(E36:I36)</f>
        <v>0</v>
      </c>
    </row>
    <row r="37" spans="1:10" x14ac:dyDescent="0.25">
      <c r="A37" s="53">
        <v>1824</v>
      </c>
      <c r="B37" s="53">
        <v>66</v>
      </c>
      <c r="C37" s="53"/>
      <c r="D37" s="54" t="s">
        <v>267</v>
      </c>
      <c r="E37" s="35">
        <v>0</v>
      </c>
      <c r="F37" s="35">
        <v>0</v>
      </c>
      <c r="G37" s="55">
        <v>0</v>
      </c>
      <c r="H37" s="55">
        <v>0</v>
      </c>
      <c r="I37" s="72"/>
      <c r="J37" s="72">
        <f t="shared" si="1"/>
        <v>0</v>
      </c>
    </row>
    <row r="38" spans="1:10" x14ac:dyDescent="0.25">
      <c r="A38" s="53">
        <v>1825</v>
      </c>
      <c r="B38" s="53">
        <v>69</v>
      </c>
      <c r="C38" s="53"/>
      <c r="D38" s="54" t="s">
        <v>268</v>
      </c>
      <c r="E38" s="35">
        <v>0</v>
      </c>
      <c r="F38" s="35">
        <v>0</v>
      </c>
      <c r="G38" s="55">
        <v>0</v>
      </c>
      <c r="H38" s="55">
        <v>0</v>
      </c>
      <c r="I38" s="71"/>
      <c r="J38" s="71">
        <f t="shared" si="1"/>
        <v>0</v>
      </c>
    </row>
    <row r="39" spans="1:10" x14ac:dyDescent="0.25">
      <c r="A39" s="53">
        <v>108</v>
      </c>
      <c r="B39" s="53">
        <v>70</v>
      </c>
      <c r="C39" s="53"/>
      <c r="D39" s="54" t="s">
        <v>23</v>
      </c>
      <c r="E39" s="35">
        <v>-35861.19</v>
      </c>
      <c r="F39" s="35">
        <v>-42761.5</v>
      </c>
      <c r="G39" s="55">
        <v>-9406.2999999999993</v>
      </c>
      <c r="H39" s="55">
        <v>-32401.47</v>
      </c>
      <c r="I39" s="72"/>
      <c r="J39" s="72">
        <f t="shared" si="1"/>
        <v>-120430.46</v>
      </c>
    </row>
    <row r="40" spans="1:10" x14ac:dyDescent="0.25">
      <c r="A40" s="53">
        <v>113</v>
      </c>
      <c r="B40" s="53">
        <v>75</v>
      </c>
      <c r="C40" s="53"/>
      <c r="D40" s="54" t="s">
        <v>24</v>
      </c>
      <c r="E40" s="35">
        <v>0</v>
      </c>
      <c r="F40" s="35">
        <v>0</v>
      </c>
      <c r="G40" s="55">
        <v>0</v>
      </c>
      <c r="H40" s="55">
        <v>0</v>
      </c>
      <c r="I40" s="71"/>
      <c r="J40" s="71">
        <f t="shared" si="1"/>
        <v>0</v>
      </c>
    </row>
    <row r="41" spans="1:10" x14ac:dyDescent="0.25">
      <c r="A41" s="53">
        <v>1402</v>
      </c>
      <c r="B41" s="53">
        <v>76</v>
      </c>
      <c r="C41" s="53"/>
      <c r="D41" s="54" t="s">
        <v>25</v>
      </c>
      <c r="E41" s="35">
        <v>0</v>
      </c>
      <c r="F41" s="35">
        <v>0</v>
      </c>
      <c r="G41" s="55">
        <v>0</v>
      </c>
      <c r="H41" s="55">
        <v>0</v>
      </c>
      <c r="I41" s="72"/>
      <c r="J41" s="72">
        <f t="shared" si="1"/>
        <v>0</v>
      </c>
    </row>
    <row r="42" spans="1:10" x14ac:dyDescent="0.25">
      <c r="A42" s="53">
        <v>549</v>
      </c>
      <c r="B42" s="53">
        <v>496</v>
      </c>
      <c r="C42" s="53"/>
      <c r="D42" s="54" t="s">
        <v>142</v>
      </c>
      <c r="E42" s="35">
        <v>0</v>
      </c>
      <c r="F42" s="35">
        <v>0</v>
      </c>
      <c r="G42" s="55">
        <v>0</v>
      </c>
      <c r="H42" s="55">
        <v>0</v>
      </c>
      <c r="I42" s="71"/>
      <c r="J42" s="71">
        <f t="shared" si="1"/>
        <v>0</v>
      </c>
    </row>
    <row r="43" spans="1:10" x14ac:dyDescent="0.25">
      <c r="A43" s="53">
        <v>124</v>
      </c>
      <c r="B43" s="53">
        <v>79</v>
      </c>
      <c r="C43" s="53">
        <v>890</v>
      </c>
      <c r="D43" s="54" t="s">
        <v>26</v>
      </c>
      <c r="E43" s="35">
        <v>0</v>
      </c>
      <c r="F43" s="35">
        <v>-603.88</v>
      </c>
      <c r="G43" s="55">
        <v>-746.52</v>
      </c>
      <c r="H43" s="55">
        <v>-4731.49</v>
      </c>
      <c r="I43" s="72">
        <v>3000.17</v>
      </c>
      <c r="J43" s="72">
        <f t="shared" si="1"/>
        <v>-3081.7199999999993</v>
      </c>
    </row>
    <row r="44" spans="1:10" x14ac:dyDescent="0.25">
      <c r="A44" s="53">
        <v>125</v>
      </c>
      <c r="B44" s="53">
        <v>83</v>
      </c>
      <c r="C44" s="53"/>
      <c r="D44" s="54" t="s">
        <v>27</v>
      </c>
      <c r="E44" s="35">
        <v>0</v>
      </c>
      <c r="F44" s="35">
        <v>0</v>
      </c>
      <c r="G44" s="55">
        <v>0</v>
      </c>
      <c r="H44" s="55">
        <v>0</v>
      </c>
      <c r="I44" s="71"/>
      <c r="J44" s="71">
        <f t="shared" si="1"/>
        <v>0</v>
      </c>
    </row>
    <row r="45" spans="1:10" x14ac:dyDescent="0.25">
      <c r="A45" s="53">
        <v>127</v>
      </c>
      <c r="B45" s="53">
        <v>85</v>
      </c>
      <c r="C45" s="53"/>
      <c r="D45" s="54" t="s">
        <v>28</v>
      </c>
      <c r="E45" s="35">
        <v>-216.83</v>
      </c>
      <c r="F45" s="35">
        <v>-213.82</v>
      </c>
      <c r="G45" s="55">
        <v>0</v>
      </c>
      <c r="H45" s="55">
        <v>-163.5</v>
      </c>
      <c r="I45" s="72"/>
      <c r="J45" s="72">
        <f t="shared" si="1"/>
        <v>-594.15</v>
      </c>
    </row>
    <row r="46" spans="1:10" x14ac:dyDescent="0.25">
      <c r="A46" s="53">
        <v>130</v>
      </c>
      <c r="B46" s="53">
        <v>89</v>
      </c>
      <c r="C46" s="53">
        <v>877</v>
      </c>
      <c r="D46" s="54" t="s">
        <v>29</v>
      </c>
      <c r="E46" s="35">
        <v>0</v>
      </c>
      <c r="F46" s="35">
        <v>0</v>
      </c>
      <c r="G46" s="55">
        <v>0</v>
      </c>
      <c r="H46" s="55">
        <v>0</v>
      </c>
      <c r="I46" s="71"/>
      <c r="J46" s="71">
        <f t="shared" si="1"/>
        <v>0</v>
      </c>
    </row>
    <row r="47" spans="1:10" x14ac:dyDescent="0.25">
      <c r="A47" s="53">
        <v>1433</v>
      </c>
      <c r="B47" s="53">
        <v>499</v>
      </c>
      <c r="C47" s="53"/>
      <c r="D47" s="54" t="s">
        <v>144</v>
      </c>
      <c r="E47" s="35">
        <v>0</v>
      </c>
      <c r="F47" s="35">
        <v>0</v>
      </c>
      <c r="G47" s="55">
        <v>0</v>
      </c>
      <c r="H47" s="55">
        <v>0</v>
      </c>
      <c r="I47" s="72"/>
      <c r="J47" s="72">
        <f t="shared" si="1"/>
        <v>0</v>
      </c>
    </row>
    <row r="48" spans="1:10" x14ac:dyDescent="0.25">
      <c r="A48" s="53">
        <v>1628</v>
      </c>
      <c r="B48" s="53">
        <v>91</v>
      </c>
      <c r="C48" s="53"/>
      <c r="D48" s="54" t="s">
        <v>30</v>
      </c>
      <c r="E48" s="35">
        <v>0</v>
      </c>
      <c r="F48" s="35">
        <v>0</v>
      </c>
      <c r="G48" s="55">
        <v>0</v>
      </c>
      <c r="H48" s="55">
        <v>0</v>
      </c>
      <c r="I48" s="71"/>
      <c r="J48" s="71">
        <f t="shared" si="1"/>
        <v>0</v>
      </c>
    </row>
    <row r="49" spans="1:10" x14ac:dyDescent="0.25">
      <c r="A49" s="53">
        <v>1510</v>
      </c>
      <c r="B49" s="53"/>
      <c r="C49" s="53"/>
      <c r="D49" s="54" t="s">
        <v>289</v>
      </c>
      <c r="E49" s="35">
        <v>0</v>
      </c>
      <c r="F49" s="35">
        <v>0</v>
      </c>
      <c r="G49" s="55">
        <v>-274.32</v>
      </c>
      <c r="H49" s="55">
        <v>0</v>
      </c>
      <c r="I49" s="72"/>
      <c r="J49" s="72">
        <f t="shared" si="1"/>
        <v>-274.32</v>
      </c>
    </row>
    <row r="50" spans="1:10" x14ac:dyDescent="0.25">
      <c r="A50" s="53">
        <v>137</v>
      </c>
      <c r="B50" s="53">
        <v>100</v>
      </c>
      <c r="C50" s="53">
        <v>890</v>
      </c>
      <c r="D50" s="54" t="s">
        <v>31</v>
      </c>
      <c r="E50" s="35">
        <v>0</v>
      </c>
      <c r="F50" s="35">
        <v>0</v>
      </c>
      <c r="G50" s="55">
        <v>0</v>
      </c>
      <c r="H50" s="55">
        <v>0</v>
      </c>
      <c r="I50" s="71"/>
      <c r="J50" s="71">
        <f t="shared" si="1"/>
        <v>0</v>
      </c>
    </row>
    <row r="51" spans="1:10" x14ac:dyDescent="0.25">
      <c r="A51" s="53">
        <v>138</v>
      </c>
      <c r="B51" s="53">
        <v>101</v>
      </c>
      <c r="C51" s="53"/>
      <c r="D51" s="54" t="s">
        <v>32</v>
      </c>
      <c r="E51" s="35">
        <v>0</v>
      </c>
      <c r="F51" s="35">
        <v>0</v>
      </c>
      <c r="G51" s="55">
        <v>0</v>
      </c>
      <c r="H51" s="55">
        <v>0</v>
      </c>
      <c r="I51" s="72"/>
      <c r="J51" s="72">
        <f t="shared" si="1"/>
        <v>0</v>
      </c>
    </row>
    <row r="52" spans="1:10" x14ac:dyDescent="0.25">
      <c r="A52" s="53">
        <v>139</v>
      </c>
      <c r="B52" s="53">
        <v>106</v>
      </c>
      <c r="C52" s="53">
        <v>891</v>
      </c>
      <c r="D52" s="54" t="s">
        <v>33</v>
      </c>
      <c r="E52" s="35">
        <v>0</v>
      </c>
      <c r="F52" s="35">
        <v>0</v>
      </c>
      <c r="G52" s="55">
        <v>0</v>
      </c>
      <c r="H52" s="55">
        <v>0</v>
      </c>
      <c r="I52" s="71"/>
      <c r="J52" s="71">
        <f t="shared" si="1"/>
        <v>0</v>
      </c>
    </row>
    <row r="53" spans="1:10" x14ac:dyDescent="0.25">
      <c r="A53" s="53">
        <v>142</v>
      </c>
      <c r="B53" s="53">
        <v>107</v>
      </c>
      <c r="C53" s="53">
        <v>877</v>
      </c>
      <c r="D53" s="54" t="s">
        <v>34</v>
      </c>
      <c r="E53" s="35">
        <v>0</v>
      </c>
      <c r="F53" s="35">
        <v>0</v>
      </c>
      <c r="G53" s="55">
        <v>0</v>
      </c>
      <c r="H53" s="55">
        <v>0</v>
      </c>
      <c r="I53" s="72"/>
      <c r="J53" s="72">
        <f t="shared" si="1"/>
        <v>0</v>
      </c>
    </row>
    <row r="54" spans="1:10" x14ac:dyDescent="0.25">
      <c r="A54" s="53">
        <v>1411</v>
      </c>
      <c r="B54" s="53">
        <v>111</v>
      </c>
      <c r="C54" s="53">
        <v>896</v>
      </c>
      <c r="D54" s="54" t="s">
        <v>35</v>
      </c>
      <c r="E54" s="35">
        <v>0</v>
      </c>
      <c r="F54" s="35">
        <v>0</v>
      </c>
      <c r="G54" s="55">
        <v>0</v>
      </c>
      <c r="H54" s="55">
        <v>0</v>
      </c>
      <c r="I54" s="71"/>
      <c r="J54" s="71">
        <f t="shared" si="1"/>
        <v>0</v>
      </c>
    </row>
    <row r="55" spans="1:10" x14ac:dyDescent="0.25">
      <c r="A55" s="53">
        <v>144</v>
      </c>
      <c r="B55" s="53">
        <v>114</v>
      </c>
      <c r="C55" s="53">
        <v>893</v>
      </c>
      <c r="D55" s="54" t="s">
        <v>36</v>
      </c>
      <c r="E55" s="35">
        <v>0</v>
      </c>
      <c r="F55" s="35">
        <v>0</v>
      </c>
      <c r="G55" s="55">
        <v>0</v>
      </c>
      <c r="H55" s="55">
        <v>0</v>
      </c>
      <c r="I55" s="72"/>
      <c r="J55" s="72">
        <f t="shared" si="1"/>
        <v>0</v>
      </c>
    </row>
    <row r="56" spans="1:10" x14ac:dyDescent="0.25">
      <c r="A56" s="53">
        <v>1661</v>
      </c>
      <c r="B56" s="53">
        <v>116</v>
      </c>
      <c r="C56" s="53"/>
      <c r="D56" s="54" t="s">
        <v>243</v>
      </c>
      <c r="E56" s="35">
        <v>-266.91000000000003</v>
      </c>
      <c r="F56" s="35">
        <v>-663.97</v>
      </c>
      <c r="G56" s="55">
        <v>-133.19</v>
      </c>
      <c r="H56" s="55">
        <v>-462.03</v>
      </c>
      <c r="I56" s="71"/>
      <c r="J56" s="71">
        <f t="shared" si="1"/>
        <v>-1526.1000000000001</v>
      </c>
    </row>
    <row r="57" spans="1:10" x14ac:dyDescent="0.25">
      <c r="A57" s="53">
        <v>147</v>
      </c>
      <c r="B57" s="53">
        <v>117</v>
      </c>
      <c r="C57" s="53"/>
      <c r="D57" s="54" t="s">
        <v>37</v>
      </c>
      <c r="E57" s="35">
        <v>-35.78</v>
      </c>
      <c r="F57" s="35">
        <v>-47.86</v>
      </c>
      <c r="G57" s="55">
        <v>-15.8</v>
      </c>
      <c r="H57" s="55">
        <v>-40.46</v>
      </c>
      <c r="I57" s="72"/>
      <c r="J57" s="72">
        <f t="shared" si="1"/>
        <v>-139.9</v>
      </c>
    </row>
    <row r="58" spans="1:10" x14ac:dyDescent="0.25">
      <c r="A58" s="53">
        <v>148</v>
      </c>
      <c r="B58" s="53">
        <v>118</v>
      </c>
      <c r="C58" s="53">
        <v>847</v>
      </c>
      <c r="D58" s="54" t="s">
        <v>38</v>
      </c>
      <c r="E58" s="35">
        <v>0</v>
      </c>
      <c r="F58" s="35">
        <v>0</v>
      </c>
      <c r="G58" s="55">
        <v>0</v>
      </c>
      <c r="H58" s="55">
        <v>0</v>
      </c>
      <c r="I58" s="71"/>
      <c r="J58" s="71">
        <f t="shared" si="1"/>
        <v>0</v>
      </c>
    </row>
    <row r="59" spans="1:10" x14ac:dyDescent="0.25">
      <c r="A59" s="53">
        <v>1049</v>
      </c>
      <c r="B59" s="53">
        <v>913</v>
      </c>
      <c r="C59" s="53"/>
      <c r="D59" s="54" t="s">
        <v>230</v>
      </c>
      <c r="E59" s="35">
        <v>0</v>
      </c>
      <c r="F59" s="35">
        <v>0</v>
      </c>
      <c r="G59" s="55">
        <v>0</v>
      </c>
      <c r="H59" s="55">
        <v>0</v>
      </c>
      <c r="I59" s="72"/>
      <c r="J59" s="72">
        <f t="shared" si="1"/>
        <v>0</v>
      </c>
    </row>
    <row r="60" spans="1:10" x14ac:dyDescent="0.25">
      <c r="A60" s="53">
        <v>150</v>
      </c>
      <c r="B60" s="53">
        <v>121</v>
      </c>
      <c r="C60" s="53"/>
      <c r="D60" s="54" t="s">
        <v>39</v>
      </c>
      <c r="E60" s="35">
        <v>0</v>
      </c>
      <c r="F60" s="35">
        <v>0</v>
      </c>
      <c r="G60" s="55">
        <v>0</v>
      </c>
      <c r="H60" s="55">
        <v>0</v>
      </c>
      <c r="I60" s="71"/>
      <c r="J60" s="71">
        <f t="shared" si="1"/>
        <v>0</v>
      </c>
    </row>
    <row r="61" spans="1:10" x14ac:dyDescent="0.25">
      <c r="A61" s="53">
        <v>151</v>
      </c>
      <c r="B61" s="53">
        <v>122</v>
      </c>
      <c r="C61" s="53">
        <v>877</v>
      </c>
      <c r="D61" s="54" t="s">
        <v>40</v>
      </c>
      <c r="E61" s="35">
        <v>0</v>
      </c>
      <c r="F61" s="35">
        <v>0</v>
      </c>
      <c r="G61" s="55">
        <v>0</v>
      </c>
      <c r="H61" s="55">
        <v>0</v>
      </c>
      <c r="I61" s="72"/>
      <c r="J61" s="72">
        <f t="shared" si="1"/>
        <v>0</v>
      </c>
    </row>
    <row r="62" spans="1:10" x14ac:dyDescent="0.25">
      <c r="A62" s="53">
        <v>154</v>
      </c>
      <c r="B62" s="53">
        <v>129</v>
      </c>
      <c r="C62" s="53">
        <v>890</v>
      </c>
      <c r="D62" s="54" t="s">
        <v>41</v>
      </c>
      <c r="E62" s="35">
        <v>0</v>
      </c>
      <c r="F62" s="35">
        <v>0</v>
      </c>
      <c r="G62" s="55">
        <v>0</v>
      </c>
      <c r="H62" s="55">
        <v>0</v>
      </c>
      <c r="I62" s="71"/>
      <c r="J62" s="71">
        <f t="shared" si="1"/>
        <v>0</v>
      </c>
    </row>
    <row r="63" spans="1:10" x14ac:dyDescent="0.25">
      <c r="A63" s="53">
        <v>1998</v>
      </c>
      <c r="B63" s="53">
        <v>133</v>
      </c>
      <c r="C63" s="53"/>
      <c r="D63" s="54" t="s">
        <v>275</v>
      </c>
      <c r="E63" s="35">
        <v>-75.64</v>
      </c>
      <c r="F63" s="35">
        <v>-65.06</v>
      </c>
      <c r="G63" s="55">
        <v>-63.64</v>
      </c>
      <c r="H63" s="55">
        <v>-92.82</v>
      </c>
      <c r="I63" s="72"/>
      <c r="J63" s="72">
        <f t="shared" si="1"/>
        <v>-297.15999999999997</v>
      </c>
    </row>
    <row r="64" spans="1:10" x14ac:dyDescent="0.25">
      <c r="A64" s="53">
        <v>1400</v>
      </c>
      <c r="B64" s="53">
        <v>135</v>
      </c>
      <c r="C64" s="53">
        <v>896</v>
      </c>
      <c r="D64" s="54" t="s">
        <v>42</v>
      </c>
      <c r="E64" s="35">
        <v>0</v>
      </c>
      <c r="F64" s="35">
        <v>0</v>
      </c>
      <c r="G64" s="55">
        <v>0</v>
      </c>
      <c r="H64" s="55">
        <v>0</v>
      </c>
      <c r="I64" s="71"/>
      <c r="J64" s="71">
        <f t="shared" si="1"/>
        <v>0</v>
      </c>
    </row>
    <row r="65" spans="1:10" x14ac:dyDescent="0.25">
      <c r="A65" s="53">
        <v>157</v>
      </c>
      <c r="B65" s="53">
        <v>136</v>
      </c>
      <c r="C65" s="53">
        <v>866</v>
      </c>
      <c r="D65" s="54" t="s">
        <v>43</v>
      </c>
      <c r="E65" s="35">
        <v>0</v>
      </c>
      <c r="F65" s="35">
        <v>0</v>
      </c>
      <c r="G65" s="55">
        <v>0</v>
      </c>
      <c r="H65" s="55">
        <v>0</v>
      </c>
      <c r="I65" s="72"/>
      <c r="J65" s="72">
        <f t="shared" si="1"/>
        <v>0</v>
      </c>
    </row>
    <row r="66" spans="1:10" x14ac:dyDescent="0.25">
      <c r="A66" s="53">
        <v>1047</v>
      </c>
      <c r="B66" s="53">
        <v>912</v>
      </c>
      <c r="C66" s="53">
        <v>890</v>
      </c>
      <c r="D66" s="54" t="s">
        <v>229</v>
      </c>
      <c r="E66" s="35">
        <v>0</v>
      </c>
      <c r="F66" s="35">
        <v>0</v>
      </c>
      <c r="G66" s="55">
        <v>0</v>
      </c>
      <c r="H66" s="55">
        <v>0</v>
      </c>
      <c r="I66" s="71"/>
      <c r="J66" s="71">
        <f t="shared" si="1"/>
        <v>0</v>
      </c>
    </row>
    <row r="67" spans="1:10" x14ac:dyDescent="0.25">
      <c r="A67" s="53">
        <v>160</v>
      </c>
      <c r="B67" s="53">
        <v>137</v>
      </c>
      <c r="C67" s="53"/>
      <c r="D67" s="54" t="s">
        <v>44</v>
      </c>
      <c r="E67" s="35">
        <v>-1016.25</v>
      </c>
      <c r="F67" s="35">
        <v>-1781.27</v>
      </c>
      <c r="G67" s="55">
        <v>-562.27</v>
      </c>
      <c r="H67" s="55">
        <v>-945.1</v>
      </c>
      <c r="I67" s="72"/>
      <c r="J67" s="72">
        <f t="shared" si="1"/>
        <v>-4304.8900000000003</v>
      </c>
    </row>
    <row r="68" spans="1:10" x14ac:dyDescent="0.25">
      <c r="A68" s="53">
        <v>163</v>
      </c>
      <c r="B68" s="53">
        <v>138</v>
      </c>
      <c r="C68" s="53">
        <v>877</v>
      </c>
      <c r="D68" s="54" t="s">
        <v>45</v>
      </c>
      <c r="E68" s="35">
        <v>-3408.19</v>
      </c>
      <c r="F68" s="35">
        <v>-1079.8800000000001</v>
      </c>
      <c r="G68" s="55">
        <v>0</v>
      </c>
      <c r="H68" s="55">
        <v>-2246.21</v>
      </c>
      <c r="I68" s="71"/>
      <c r="J68" s="71">
        <f t="shared" si="1"/>
        <v>-6734.28</v>
      </c>
    </row>
    <row r="69" spans="1:10" x14ac:dyDescent="0.25">
      <c r="A69" s="53">
        <v>2071</v>
      </c>
      <c r="B69" s="12"/>
      <c r="C69" s="53"/>
      <c r="D69" s="54" t="s">
        <v>286</v>
      </c>
      <c r="E69" s="68">
        <v>0</v>
      </c>
      <c r="F69" s="68">
        <v>0</v>
      </c>
      <c r="G69" s="69">
        <v>0</v>
      </c>
      <c r="H69" s="69">
        <v>0</v>
      </c>
      <c r="I69" s="75"/>
      <c r="J69" s="75">
        <f t="shared" si="1"/>
        <v>0</v>
      </c>
    </row>
    <row r="70" spans="1:10" x14ac:dyDescent="0.25">
      <c r="A70" s="53">
        <v>166</v>
      </c>
      <c r="B70" s="53">
        <v>140</v>
      </c>
      <c r="C70" s="53">
        <v>898</v>
      </c>
      <c r="D70" s="54" t="s">
        <v>46</v>
      </c>
      <c r="E70" s="35">
        <v>0</v>
      </c>
      <c r="F70" s="35">
        <v>0</v>
      </c>
      <c r="G70" s="55">
        <v>0</v>
      </c>
      <c r="H70" s="55">
        <v>0</v>
      </c>
      <c r="I70" s="71"/>
      <c r="J70" s="71">
        <f t="shared" si="1"/>
        <v>0</v>
      </c>
    </row>
    <row r="71" spans="1:10" x14ac:dyDescent="0.25">
      <c r="A71" s="53">
        <v>1663</v>
      </c>
      <c r="B71" s="53">
        <v>144</v>
      </c>
      <c r="C71" s="53"/>
      <c r="D71" s="54" t="s">
        <v>244</v>
      </c>
      <c r="E71" s="35">
        <v>0</v>
      </c>
      <c r="F71" s="35">
        <v>0</v>
      </c>
      <c r="G71" s="55">
        <v>0</v>
      </c>
      <c r="H71" s="55">
        <v>0</v>
      </c>
      <c r="I71" s="72"/>
      <c r="J71" s="72">
        <f t="shared" si="1"/>
        <v>0</v>
      </c>
    </row>
    <row r="72" spans="1:10" x14ac:dyDescent="0.25">
      <c r="A72" s="53">
        <v>1627</v>
      </c>
      <c r="B72" s="53">
        <v>148</v>
      </c>
      <c r="C72" s="53">
        <v>148</v>
      </c>
      <c r="D72" s="54" t="s">
        <v>47</v>
      </c>
      <c r="E72" s="35">
        <v>0</v>
      </c>
      <c r="F72" s="35">
        <v>0</v>
      </c>
      <c r="G72" s="55">
        <v>0</v>
      </c>
      <c r="H72" s="55">
        <v>0</v>
      </c>
      <c r="I72" s="71"/>
      <c r="J72" s="71">
        <f t="shared" si="1"/>
        <v>0</v>
      </c>
    </row>
    <row r="73" spans="1:10" x14ac:dyDescent="0.25">
      <c r="A73" s="53">
        <v>174</v>
      </c>
      <c r="B73" s="53">
        <v>151</v>
      </c>
      <c r="C73" s="53"/>
      <c r="D73" s="54" t="s">
        <v>48</v>
      </c>
      <c r="E73" s="35">
        <v>0</v>
      </c>
      <c r="F73" s="35">
        <v>0</v>
      </c>
      <c r="G73" s="55">
        <v>0</v>
      </c>
      <c r="H73" s="55">
        <v>0</v>
      </c>
      <c r="I73" s="72"/>
      <c r="J73" s="72">
        <f t="shared" si="1"/>
        <v>0</v>
      </c>
    </row>
    <row r="74" spans="1:10" x14ac:dyDescent="0.25">
      <c r="A74" s="53">
        <v>180</v>
      </c>
      <c r="B74" s="53">
        <v>154</v>
      </c>
      <c r="C74" s="53">
        <v>897</v>
      </c>
      <c r="D74" s="54" t="s">
        <v>49</v>
      </c>
      <c r="E74" s="35">
        <v>0</v>
      </c>
      <c r="F74" s="35">
        <v>0</v>
      </c>
      <c r="G74" s="55">
        <v>0</v>
      </c>
      <c r="H74" s="55">
        <v>0</v>
      </c>
      <c r="I74" s="71"/>
      <c r="J74" s="71">
        <f t="shared" si="1"/>
        <v>0</v>
      </c>
    </row>
    <row r="75" spans="1:10" x14ac:dyDescent="0.25">
      <c r="A75" s="53">
        <v>1631</v>
      </c>
      <c r="B75" s="53"/>
      <c r="C75" s="53"/>
      <c r="D75" s="54" t="s">
        <v>272</v>
      </c>
      <c r="E75" s="35">
        <v>0</v>
      </c>
      <c r="F75" s="35">
        <v>0</v>
      </c>
      <c r="G75" s="55">
        <v>0</v>
      </c>
      <c r="H75" s="55">
        <v>0</v>
      </c>
      <c r="I75" s="72"/>
      <c r="J75" s="72">
        <f t="shared" si="1"/>
        <v>0</v>
      </c>
    </row>
    <row r="76" spans="1:10" x14ac:dyDescent="0.25">
      <c r="A76" s="53">
        <v>1065</v>
      </c>
      <c r="B76" s="53">
        <v>919</v>
      </c>
      <c r="C76" s="53"/>
      <c r="D76" s="54" t="s">
        <v>234</v>
      </c>
      <c r="E76" s="35">
        <v>-1836.17</v>
      </c>
      <c r="F76" s="35">
        <v>-1686.65</v>
      </c>
      <c r="G76" s="55">
        <v>0</v>
      </c>
      <c r="H76" s="55">
        <v>-298.62</v>
      </c>
      <c r="I76" s="71"/>
      <c r="J76" s="71">
        <f t="shared" si="1"/>
        <v>-3821.44</v>
      </c>
    </row>
    <row r="77" spans="1:10" x14ac:dyDescent="0.25">
      <c r="A77" s="53">
        <v>275</v>
      </c>
      <c r="B77" s="53">
        <v>247</v>
      </c>
      <c r="C77" s="53">
        <v>891</v>
      </c>
      <c r="D77" s="54" t="s">
        <v>75</v>
      </c>
      <c r="E77" s="35">
        <v>0</v>
      </c>
      <c r="F77" s="35">
        <v>0</v>
      </c>
      <c r="G77" s="55">
        <v>0</v>
      </c>
      <c r="H77" s="55">
        <v>0</v>
      </c>
      <c r="I77" s="72"/>
      <c r="J77" s="72">
        <f t="shared" si="1"/>
        <v>0</v>
      </c>
    </row>
    <row r="78" spans="1:10" x14ac:dyDescent="0.25">
      <c r="A78" s="53">
        <v>188</v>
      </c>
      <c r="B78" s="53">
        <v>167</v>
      </c>
      <c r="C78" s="53">
        <v>898</v>
      </c>
      <c r="D78" s="54" t="s">
        <v>50</v>
      </c>
      <c r="E78" s="35">
        <v>0</v>
      </c>
      <c r="F78" s="35">
        <v>0</v>
      </c>
      <c r="G78" s="55">
        <v>0</v>
      </c>
      <c r="H78" s="55">
        <v>0</v>
      </c>
      <c r="I78" s="71"/>
      <c r="J78" s="71">
        <f t="shared" si="1"/>
        <v>0</v>
      </c>
    </row>
    <row r="79" spans="1:10" x14ac:dyDescent="0.25">
      <c r="A79" s="53">
        <v>190</v>
      </c>
      <c r="B79" s="53">
        <v>168</v>
      </c>
      <c r="C79" s="53"/>
      <c r="D79" s="54" t="s">
        <v>51</v>
      </c>
      <c r="E79" s="35">
        <v>-97.52</v>
      </c>
      <c r="F79" s="35">
        <v>-209.28</v>
      </c>
      <c r="G79" s="55">
        <v>-262.74</v>
      </c>
      <c r="H79" s="55">
        <v>-137.9</v>
      </c>
      <c r="I79" s="72"/>
      <c r="J79" s="72">
        <f t="shared" si="1"/>
        <v>-707.43999999999994</v>
      </c>
    </row>
    <row r="80" spans="1:10" x14ac:dyDescent="0.25">
      <c r="A80" s="53">
        <v>191</v>
      </c>
      <c r="B80" s="53">
        <v>169</v>
      </c>
      <c r="C80" s="53"/>
      <c r="D80" s="54" t="s">
        <v>52</v>
      </c>
      <c r="E80" s="35">
        <v>0</v>
      </c>
      <c r="F80" s="35">
        <v>0</v>
      </c>
      <c r="G80" s="55">
        <v>0</v>
      </c>
      <c r="H80" s="55">
        <v>0</v>
      </c>
      <c r="I80" s="71"/>
      <c r="J80" s="71">
        <f t="shared" si="1"/>
        <v>0</v>
      </c>
    </row>
    <row r="81" spans="1:10" x14ac:dyDescent="0.25">
      <c r="A81" s="53">
        <v>193</v>
      </c>
      <c r="B81" s="53">
        <v>170</v>
      </c>
      <c r="C81" s="53"/>
      <c r="D81" s="54" t="s">
        <v>53</v>
      </c>
      <c r="E81" s="35">
        <v>0</v>
      </c>
      <c r="F81" s="35">
        <v>0</v>
      </c>
      <c r="G81" s="55">
        <v>0</v>
      </c>
      <c r="H81" s="55">
        <v>0</v>
      </c>
      <c r="I81" s="72"/>
      <c r="J81" s="72">
        <f t="shared" si="1"/>
        <v>0</v>
      </c>
    </row>
    <row r="82" spans="1:10" x14ac:dyDescent="0.25">
      <c r="A82" s="53">
        <v>194</v>
      </c>
      <c r="B82" s="53">
        <v>171</v>
      </c>
      <c r="C82" s="53"/>
      <c r="D82" s="54" t="s">
        <v>54</v>
      </c>
      <c r="E82" s="35">
        <v>0</v>
      </c>
      <c r="F82" s="35">
        <v>0</v>
      </c>
      <c r="G82" s="55">
        <v>0</v>
      </c>
      <c r="H82" s="55">
        <v>0</v>
      </c>
      <c r="I82" s="71"/>
      <c r="J82" s="71">
        <f t="shared" si="1"/>
        <v>0</v>
      </c>
    </row>
    <row r="83" spans="1:10" x14ac:dyDescent="0.25">
      <c r="A83" s="53">
        <v>205</v>
      </c>
      <c r="B83" s="53">
        <v>174</v>
      </c>
      <c r="C83" s="53">
        <v>862</v>
      </c>
      <c r="D83" s="54" t="s">
        <v>55</v>
      </c>
      <c r="E83" s="35">
        <v>0</v>
      </c>
      <c r="F83" s="35">
        <v>0</v>
      </c>
      <c r="G83" s="55">
        <v>0</v>
      </c>
      <c r="H83" s="55">
        <v>0</v>
      </c>
      <c r="I83" s="72"/>
      <c r="J83" s="72">
        <f t="shared" si="1"/>
        <v>0</v>
      </c>
    </row>
    <row r="84" spans="1:10" x14ac:dyDescent="0.25">
      <c r="A84" s="53">
        <v>207</v>
      </c>
      <c r="B84" s="53">
        <v>175</v>
      </c>
      <c r="C84" s="53">
        <v>890</v>
      </c>
      <c r="D84" s="54" t="s">
        <v>287</v>
      </c>
      <c r="E84" s="35">
        <v>0</v>
      </c>
      <c r="F84" s="35">
        <v>0</v>
      </c>
      <c r="G84" s="55">
        <v>0</v>
      </c>
      <c r="H84" s="55">
        <v>0</v>
      </c>
      <c r="I84" s="71"/>
      <c r="J84" s="71">
        <f t="shared" si="1"/>
        <v>0</v>
      </c>
    </row>
    <row r="85" spans="1:10" x14ac:dyDescent="0.25">
      <c r="A85" s="53">
        <v>1054</v>
      </c>
      <c r="B85" s="53">
        <v>914</v>
      </c>
      <c r="C85" s="53">
        <v>893</v>
      </c>
      <c r="D85" s="54" t="s">
        <v>231</v>
      </c>
      <c r="E85" s="35">
        <v>0</v>
      </c>
      <c r="F85" s="35">
        <v>0</v>
      </c>
      <c r="G85" s="55">
        <v>0</v>
      </c>
      <c r="H85" s="55">
        <v>0</v>
      </c>
      <c r="I85" s="72"/>
      <c r="J85" s="72">
        <f t="shared" si="1"/>
        <v>0</v>
      </c>
    </row>
    <row r="86" spans="1:10" x14ac:dyDescent="0.25">
      <c r="A86" s="53">
        <v>208</v>
      </c>
      <c r="B86" s="53">
        <v>177</v>
      </c>
      <c r="C86" s="53"/>
      <c r="D86" s="54" t="s">
        <v>56</v>
      </c>
      <c r="E86" s="35">
        <v>0</v>
      </c>
      <c r="F86" s="35">
        <v>0</v>
      </c>
      <c r="G86" s="55">
        <v>0</v>
      </c>
      <c r="H86" s="55">
        <v>-45</v>
      </c>
      <c r="I86" s="71"/>
      <c r="J86" s="71">
        <f t="shared" si="1"/>
        <v>-45</v>
      </c>
    </row>
    <row r="87" spans="1:10" x14ac:dyDescent="0.25">
      <c r="A87" s="53">
        <v>210</v>
      </c>
      <c r="B87" s="53">
        <v>180</v>
      </c>
      <c r="C87" s="53"/>
      <c r="D87" s="54" t="s">
        <v>57</v>
      </c>
      <c r="E87" s="35">
        <v>-913.78</v>
      </c>
      <c r="F87" s="35">
        <v>-2141.54</v>
      </c>
      <c r="G87" s="55">
        <v>-25.64</v>
      </c>
      <c r="H87" s="55">
        <v>-743.93</v>
      </c>
      <c r="I87" s="72"/>
      <c r="J87" s="72">
        <f t="shared" si="1"/>
        <v>-3824.8899999999994</v>
      </c>
    </row>
    <row r="88" spans="1:10" x14ac:dyDescent="0.25">
      <c r="A88" s="53">
        <v>1664</v>
      </c>
      <c r="B88" s="53">
        <v>187</v>
      </c>
      <c r="C88" s="53"/>
      <c r="D88" s="54" t="s">
        <v>245</v>
      </c>
      <c r="E88" s="35">
        <v>0</v>
      </c>
      <c r="F88" s="35">
        <v>0</v>
      </c>
      <c r="G88" s="55">
        <v>0</v>
      </c>
      <c r="H88" s="55">
        <v>0</v>
      </c>
      <c r="I88" s="71"/>
      <c r="J88" s="71">
        <f t="shared" si="1"/>
        <v>0</v>
      </c>
    </row>
    <row r="89" spans="1:10" x14ac:dyDescent="0.25">
      <c r="A89" s="53">
        <v>217</v>
      </c>
      <c r="B89" s="53">
        <v>189</v>
      </c>
      <c r="C89" s="53">
        <v>894</v>
      </c>
      <c r="D89" s="54" t="s">
        <v>58</v>
      </c>
      <c r="E89" s="35">
        <v>-507.7</v>
      </c>
      <c r="F89" s="35">
        <v>-872.65</v>
      </c>
      <c r="G89" s="55">
        <v>-215.78</v>
      </c>
      <c r="H89" s="55">
        <v>-841.68</v>
      </c>
      <c r="I89" s="72"/>
      <c r="J89" s="72">
        <f t="shared" si="1"/>
        <v>-2437.81</v>
      </c>
    </row>
    <row r="90" spans="1:10" x14ac:dyDescent="0.25">
      <c r="A90" s="53">
        <v>1632</v>
      </c>
      <c r="B90" s="53"/>
      <c r="C90" s="53"/>
      <c r="D90" s="54" t="s">
        <v>255</v>
      </c>
      <c r="E90" s="35">
        <v>0</v>
      </c>
      <c r="F90" s="35">
        <v>0</v>
      </c>
      <c r="G90" s="55">
        <v>0</v>
      </c>
      <c r="H90" s="55">
        <v>0</v>
      </c>
      <c r="I90" s="71"/>
      <c r="J90" s="71">
        <f t="shared" si="1"/>
        <v>0</v>
      </c>
    </row>
    <row r="91" spans="1:10" x14ac:dyDescent="0.25">
      <c r="A91" s="53">
        <v>219</v>
      </c>
      <c r="B91" s="53">
        <v>197</v>
      </c>
      <c r="C91" s="53"/>
      <c r="D91" s="54" t="s">
        <v>59</v>
      </c>
      <c r="E91" s="35">
        <v>-793.05</v>
      </c>
      <c r="F91" s="35">
        <v>-1205.68</v>
      </c>
      <c r="G91" s="55">
        <v>0</v>
      </c>
      <c r="H91" s="55">
        <v>0</v>
      </c>
      <c r="I91" s="72"/>
      <c r="J91" s="72">
        <f t="shared" si="1"/>
        <v>-1998.73</v>
      </c>
    </row>
    <row r="92" spans="1:10" x14ac:dyDescent="0.25">
      <c r="A92" s="53">
        <v>224</v>
      </c>
      <c r="B92" s="53">
        <v>199</v>
      </c>
      <c r="C92" s="53"/>
      <c r="D92" s="54" t="s">
        <v>60</v>
      </c>
      <c r="E92" s="35">
        <v>0</v>
      </c>
      <c r="F92" s="35">
        <v>0</v>
      </c>
      <c r="G92" s="55">
        <v>0</v>
      </c>
      <c r="H92" s="55">
        <v>0</v>
      </c>
      <c r="I92" s="71"/>
      <c r="J92" s="71">
        <f t="shared" si="1"/>
        <v>0</v>
      </c>
    </row>
    <row r="93" spans="1:10" x14ac:dyDescent="0.25">
      <c r="A93" s="53">
        <v>225</v>
      </c>
      <c r="B93" s="53">
        <v>204</v>
      </c>
      <c r="C93" s="53"/>
      <c r="D93" s="54" t="s">
        <v>61</v>
      </c>
      <c r="E93" s="35">
        <v>0</v>
      </c>
      <c r="F93" s="35">
        <v>0</v>
      </c>
      <c r="G93" s="55">
        <v>0</v>
      </c>
      <c r="H93" s="55">
        <v>0</v>
      </c>
      <c r="I93" s="72"/>
      <c r="J93" s="72">
        <f t="shared" si="1"/>
        <v>0</v>
      </c>
    </row>
    <row r="94" spans="1:10" x14ac:dyDescent="0.25">
      <c r="A94" s="53">
        <v>1009</v>
      </c>
      <c r="B94" s="53">
        <v>791</v>
      </c>
      <c r="C94" s="53"/>
      <c r="D94" s="54" t="s">
        <v>197</v>
      </c>
      <c r="E94" s="35">
        <v>0</v>
      </c>
      <c r="F94" s="35">
        <v>0</v>
      </c>
      <c r="G94" s="55">
        <v>0</v>
      </c>
      <c r="H94" s="55">
        <v>0</v>
      </c>
      <c r="I94" s="71"/>
      <c r="J94" s="71">
        <f t="shared" si="1"/>
        <v>0</v>
      </c>
    </row>
    <row r="95" spans="1:10" x14ac:dyDescent="0.25">
      <c r="A95" s="53">
        <v>1011</v>
      </c>
      <c r="B95" s="53">
        <v>792</v>
      </c>
      <c r="C95" s="53"/>
      <c r="D95" s="54" t="s">
        <v>198</v>
      </c>
      <c r="E95" s="35">
        <v>-12375.11</v>
      </c>
      <c r="F95" s="35">
        <v>-10817.5</v>
      </c>
      <c r="G95" s="55">
        <v>-1419.4</v>
      </c>
      <c r="H95" s="55">
        <v>-9169.59</v>
      </c>
      <c r="I95" s="72"/>
      <c r="J95" s="72">
        <f t="shared" si="1"/>
        <v>-33781.600000000006</v>
      </c>
    </row>
    <row r="96" spans="1:10" x14ac:dyDescent="0.25">
      <c r="A96" s="53">
        <v>227</v>
      </c>
      <c r="B96" s="53">
        <v>210</v>
      </c>
      <c r="C96" s="53"/>
      <c r="D96" s="54" t="s">
        <v>62</v>
      </c>
      <c r="E96" s="35">
        <v>0</v>
      </c>
      <c r="F96" s="35">
        <v>0</v>
      </c>
      <c r="G96" s="55">
        <v>0</v>
      </c>
      <c r="H96" s="55">
        <v>0</v>
      </c>
      <c r="I96" s="71"/>
      <c r="J96" s="71">
        <f t="shared" si="1"/>
        <v>0</v>
      </c>
    </row>
    <row r="97" spans="1:10" x14ac:dyDescent="0.25">
      <c r="A97" s="53">
        <v>229</v>
      </c>
      <c r="B97" s="53">
        <v>211</v>
      </c>
      <c r="C97" s="53"/>
      <c r="D97" s="54" t="s">
        <v>63</v>
      </c>
      <c r="E97" s="35">
        <v>0</v>
      </c>
      <c r="F97" s="35">
        <v>0</v>
      </c>
      <c r="G97" s="55">
        <v>0</v>
      </c>
      <c r="H97" s="55">
        <v>0</v>
      </c>
      <c r="I97" s="72"/>
      <c r="J97" s="72">
        <f t="shared" si="1"/>
        <v>0</v>
      </c>
    </row>
    <row r="98" spans="1:10" x14ac:dyDescent="0.25">
      <c r="A98" s="53">
        <v>235</v>
      </c>
      <c r="B98" s="53">
        <v>215</v>
      </c>
      <c r="C98" s="53">
        <v>893</v>
      </c>
      <c r="D98" s="54" t="s">
        <v>64</v>
      </c>
      <c r="E98" s="35">
        <v>0</v>
      </c>
      <c r="F98" s="35">
        <v>0</v>
      </c>
      <c r="G98" s="55">
        <v>0</v>
      </c>
      <c r="H98" s="55">
        <v>0</v>
      </c>
      <c r="I98" s="71"/>
      <c r="J98" s="71">
        <f t="shared" si="1"/>
        <v>0</v>
      </c>
    </row>
    <row r="99" spans="1:10" x14ac:dyDescent="0.25">
      <c r="A99" s="53">
        <v>237</v>
      </c>
      <c r="B99" s="53">
        <v>216</v>
      </c>
      <c r="C99" s="53">
        <v>896</v>
      </c>
      <c r="D99" s="54" t="s">
        <v>65</v>
      </c>
      <c r="E99" s="35">
        <v>0</v>
      </c>
      <c r="F99" s="35">
        <v>0</v>
      </c>
      <c r="G99" s="55">
        <v>0</v>
      </c>
      <c r="H99" s="55">
        <v>0</v>
      </c>
      <c r="I99" s="72"/>
      <c r="J99" s="72">
        <f t="shared" si="1"/>
        <v>0</v>
      </c>
    </row>
    <row r="100" spans="1:10" x14ac:dyDescent="0.25">
      <c r="A100" s="53">
        <v>239</v>
      </c>
      <c r="B100" s="53">
        <v>217</v>
      </c>
      <c r="C100" s="53"/>
      <c r="D100" s="54" t="s">
        <v>66</v>
      </c>
      <c r="E100" s="35">
        <v>0</v>
      </c>
      <c r="F100" s="35">
        <v>0</v>
      </c>
      <c r="G100" s="55">
        <v>0</v>
      </c>
      <c r="H100" s="55">
        <v>0</v>
      </c>
      <c r="I100" s="71"/>
      <c r="J100" s="71">
        <f t="shared" ref="J100:J163" si="2">SUM(E100:I100)</f>
        <v>0</v>
      </c>
    </row>
    <row r="101" spans="1:10" x14ac:dyDescent="0.25">
      <c r="A101" s="53">
        <v>241</v>
      </c>
      <c r="B101" s="53">
        <v>222</v>
      </c>
      <c r="C101" s="53"/>
      <c r="D101" s="54" t="s">
        <v>67</v>
      </c>
      <c r="E101" s="35">
        <v>0</v>
      </c>
      <c r="F101" s="35">
        <v>0</v>
      </c>
      <c r="G101" s="55">
        <v>0</v>
      </c>
      <c r="H101" s="55">
        <v>0</v>
      </c>
      <c r="I101" s="72"/>
      <c r="J101" s="72">
        <f t="shared" si="2"/>
        <v>0</v>
      </c>
    </row>
    <row r="102" spans="1:10" x14ac:dyDescent="0.25">
      <c r="A102" s="53">
        <v>242</v>
      </c>
      <c r="B102" s="53">
        <v>223</v>
      </c>
      <c r="C102" s="53"/>
      <c r="D102" s="54" t="s">
        <v>68</v>
      </c>
      <c r="E102" s="35">
        <v>-1589.17</v>
      </c>
      <c r="F102" s="35">
        <v>-924.19</v>
      </c>
      <c r="G102" s="55">
        <v>-3106.56</v>
      </c>
      <c r="H102" s="55">
        <v>-3025.56</v>
      </c>
      <c r="I102" s="71"/>
      <c r="J102" s="71">
        <f t="shared" si="2"/>
        <v>-8645.48</v>
      </c>
    </row>
    <row r="103" spans="1:10" x14ac:dyDescent="0.25">
      <c r="A103" s="53">
        <v>1351</v>
      </c>
      <c r="B103" s="53">
        <v>226</v>
      </c>
      <c r="C103" s="53"/>
      <c r="D103" s="54" t="s">
        <v>69</v>
      </c>
      <c r="E103" s="35">
        <v>0</v>
      </c>
      <c r="F103" s="35">
        <v>0</v>
      </c>
      <c r="G103" s="55">
        <v>0</v>
      </c>
      <c r="H103" s="55">
        <v>0</v>
      </c>
      <c r="I103" s="72"/>
      <c r="J103" s="72">
        <f t="shared" si="2"/>
        <v>0</v>
      </c>
    </row>
    <row r="104" spans="1:10" x14ac:dyDescent="0.25">
      <c r="A104" s="53">
        <v>247</v>
      </c>
      <c r="B104" s="53">
        <v>227</v>
      </c>
      <c r="C104" s="53">
        <v>890</v>
      </c>
      <c r="D104" s="54" t="s">
        <v>70</v>
      </c>
      <c r="E104" s="35">
        <v>0</v>
      </c>
      <c r="F104" s="35">
        <v>0</v>
      </c>
      <c r="G104" s="55">
        <v>0</v>
      </c>
      <c r="H104" s="55">
        <v>0</v>
      </c>
      <c r="I104" s="71"/>
      <c r="J104" s="71">
        <f t="shared" si="2"/>
        <v>0</v>
      </c>
    </row>
    <row r="105" spans="1:10" x14ac:dyDescent="0.25">
      <c r="A105" s="53">
        <v>1665</v>
      </c>
      <c r="B105" s="53">
        <v>228</v>
      </c>
      <c r="C105" s="53"/>
      <c r="D105" s="54" t="s">
        <v>246</v>
      </c>
      <c r="E105" s="35">
        <v>0</v>
      </c>
      <c r="F105" s="35">
        <v>0</v>
      </c>
      <c r="G105" s="55">
        <v>0</v>
      </c>
      <c r="H105" s="55">
        <v>0</v>
      </c>
      <c r="I105" s="72"/>
      <c r="J105" s="72">
        <f t="shared" si="2"/>
        <v>0</v>
      </c>
    </row>
    <row r="106" spans="1:10" x14ac:dyDescent="0.25">
      <c r="A106" s="53">
        <v>250</v>
      </c>
      <c r="B106" s="53">
        <v>233</v>
      </c>
      <c r="C106" s="53"/>
      <c r="D106" s="54" t="s">
        <v>71</v>
      </c>
      <c r="E106" s="35">
        <v>-19879.78</v>
      </c>
      <c r="F106" s="35">
        <v>-12636.52</v>
      </c>
      <c r="G106" s="55">
        <v>-9592.44</v>
      </c>
      <c r="H106" s="55">
        <v>-8649.92</v>
      </c>
      <c r="I106" s="71"/>
      <c r="J106" s="71">
        <f t="shared" si="2"/>
        <v>-50758.659999999996</v>
      </c>
    </row>
    <row r="107" spans="1:10" x14ac:dyDescent="0.25">
      <c r="A107" s="53">
        <v>2040</v>
      </c>
      <c r="B107" s="53">
        <v>236</v>
      </c>
      <c r="C107" s="53"/>
      <c r="D107" s="54" t="s">
        <v>280</v>
      </c>
      <c r="E107" s="35">
        <v>0</v>
      </c>
      <c r="F107" s="35">
        <v>0</v>
      </c>
      <c r="G107" s="55">
        <v>0</v>
      </c>
      <c r="H107" s="55">
        <v>0</v>
      </c>
      <c r="I107" s="72"/>
      <c r="J107" s="72">
        <f t="shared" si="2"/>
        <v>0</v>
      </c>
    </row>
    <row r="108" spans="1:10" x14ac:dyDescent="0.25">
      <c r="A108" s="53">
        <v>263</v>
      </c>
      <c r="B108" s="53">
        <v>239</v>
      </c>
      <c r="C108" s="53"/>
      <c r="D108" s="54" t="s">
        <v>72</v>
      </c>
      <c r="E108" s="35">
        <v>0</v>
      </c>
      <c r="F108" s="35">
        <v>0</v>
      </c>
      <c r="G108" s="55">
        <v>0</v>
      </c>
      <c r="H108" s="55">
        <v>0</v>
      </c>
      <c r="I108" s="71"/>
      <c r="J108" s="71">
        <f t="shared" si="2"/>
        <v>0</v>
      </c>
    </row>
    <row r="109" spans="1:10" x14ac:dyDescent="0.25">
      <c r="A109" s="53">
        <v>264</v>
      </c>
      <c r="B109" s="53">
        <v>240</v>
      </c>
      <c r="C109" s="53"/>
      <c r="D109" s="54" t="s">
        <v>73</v>
      </c>
      <c r="E109" s="35">
        <v>0</v>
      </c>
      <c r="F109" s="35">
        <v>0</v>
      </c>
      <c r="G109" s="55">
        <v>0</v>
      </c>
      <c r="H109" s="55">
        <v>0</v>
      </c>
      <c r="I109" s="72"/>
      <c r="J109" s="72">
        <f t="shared" si="2"/>
        <v>0</v>
      </c>
    </row>
    <row r="110" spans="1:10" x14ac:dyDescent="0.25">
      <c r="A110" s="53">
        <v>266</v>
      </c>
      <c r="B110" s="53">
        <v>242</v>
      </c>
      <c r="C110" s="53"/>
      <c r="D110" s="54" t="s">
        <v>74</v>
      </c>
      <c r="E110" s="35">
        <v>-24449.48</v>
      </c>
      <c r="F110" s="35">
        <v>-38446.85</v>
      </c>
      <c r="G110" s="55">
        <v>-3608.31</v>
      </c>
      <c r="H110" s="55">
        <v>-27146.34</v>
      </c>
      <c r="I110" s="71"/>
      <c r="J110" s="71">
        <f t="shared" si="2"/>
        <v>-93650.98</v>
      </c>
    </row>
    <row r="111" spans="1:10" x14ac:dyDescent="0.25">
      <c r="A111" s="53">
        <v>387</v>
      </c>
      <c r="B111" s="53">
        <v>355</v>
      </c>
      <c r="C111" s="53"/>
      <c r="D111" s="54" t="s">
        <v>102</v>
      </c>
      <c r="E111" s="35">
        <v>0</v>
      </c>
      <c r="F111" s="35">
        <v>0</v>
      </c>
      <c r="G111" s="55">
        <v>0</v>
      </c>
      <c r="H111" s="55">
        <v>0</v>
      </c>
      <c r="I111" s="72"/>
      <c r="J111" s="72">
        <f t="shared" si="2"/>
        <v>0</v>
      </c>
    </row>
    <row r="112" spans="1:10" x14ac:dyDescent="0.25">
      <c r="A112" s="53">
        <v>1401</v>
      </c>
      <c r="B112" s="53">
        <v>249</v>
      </c>
      <c r="C112" s="53"/>
      <c r="D112" s="54" t="s">
        <v>76</v>
      </c>
      <c r="E112" s="35">
        <v>0</v>
      </c>
      <c r="F112" s="35">
        <v>0</v>
      </c>
      <c r="G112" s="55">
        <v>0</v>
      </c>
      <c r="H112" s="55">
        <v>0</v>
      </c>
      <c r="I112" s="71"/>
      <c r="J112" s="71">
        <f t="shared" si="2"/>
        <v>0</v>
      </c>
    </row>
    <row r="113" spans="1:10" x14ac:dyDescent="0.25">
      <c r="A113" s="53">
        <v>277</v>
      </c>
      <c r="B113" s="53">
        <v>253</v>
      </c>
      <c r="C113" s="53">
        <v>896</v>
      </c>
      <c r="D113" s="54" t="s">
        <v>77</v>
      </c>
      <c r="E113" s="35">
        <v>-33.56</v>
      </c>
      <c r="F113" s="35">
        <v>0</v>
      </c>
      <c r="G113" s="55">
        <v>0</v>
      </c>
      <c r="H113" s="55">
        <v>0</v>
      </c>
      <c r="I113" s="72"/>
      <c r="J113" s="72">
        <f t="shared" si="2"/>
        <v>-33.56</v>
      </c>
    </row>
    <row r="114" spans="1:10" x14ac:dyDescent="0.25">
      <c r="A114" s="53">
        <v>1412</v>
      </c>
      <c r="B114" s="53">
        <v>254</v>
      </c>
      <c r="C114" s="53">
        <v>896</v>
      </c>
      <c r="D114" s="54" t="s">
        <v>78</v>
      </c>
      <c r="E114" s="35">
        <v>0</v>
      </c>
      <c r="F114" s="35">
        <v>0</v>
      </c>
      <c r="G114" s="55">
        <v>0</v>
      </c>
      <c r="H114" s="55">
        <v>0</v>
      </c>
      <c r="I114" s="71"/>
      <c r="J114" s="71">
        <f t="shared" si="2"/>
        <v>0</v>
      </c>
    </row>
    <row r="115" spans="1:10" x14ac:dyDescent="0.25">
      <c r="A115" s="53">
        <v>281</v>
      </c>
      <c r="B115" s="53">
        <v>255</v>
      </c>
      <c r="C115" s="53">
        <v>890</v>
      </c>
      <c r="D115" s="54" t="s">
        <v>79</v>
      </c>
      <c r="E115" s="35">
        <v>0</v>
      </c>
      <c r="F115" s="35">
        <v>0</v>
      </c>
      <c r="G115" s="55">
        <v>0</v>
      </c>
      <c r="H115" s="55">
        <v>0</v>
      </c>
      <c r="I115" s="72"/>
      <c r="J115" s="72">
        <f t="shared" si="2"/>
        <v>0</v>
      </c>
    </row>
    <row r="116" spans="1:10" x14ac:dyDescent="0.25">
      <c r="A116" s="53">
        <v>282</v>
      </c>
      <c r="B116" s="53">
        <v>256</v>
      </c>
      <c r="C116" s="53">
        <v>862</v>
      </c>
      <c r="D116" s="54" t="s">
        <v>80</v>
      </c>
      <c r="E116" s="35">
        <v>-1319.04</v>
      </c>
      <c r="F116" s="35">
        <v>-829.29</v>
      </c>
      <c r="G116" s="55">
        <v>-1282.28</v>
      </c>
      <c r="H116" s="55">
        <v>-577.83000000000004</v>
      </c>
      <c r="I116" s="71"/>
      <c r="J116" s="71">
        <f t="shared" si="2"/>
        <v>-4008.4399999999996</v>
      </c>
    </row>
    <row r="117" spans="1:10" x14ac:dyDescent="0.25">
      <c r="A117" s="53">
        <v>1501</v>
      </c>
      <c r="B117" s="53"/>
      <c r="C117" s="53"/>
      <c r="D117" s="54" t="s">
        <v>273</v>
      </c>
      <c r="E117" s="35">
        <v>0</v>
      </c>
      <c r="F117" s="35">
        <v>0</v>
      </c>
      <c r="G117" s="55">
        <v>0</v>
      </c>
      <c r="H117" s="55">
        <v>0</v>
      </c>
      <c r="I117" s="72"/>
      <c r="J117" s="72">
        <f t="shared" si="2"/>
        <v>0</v>
      </c>
    </row>
    <row r="118" spans="1:10" x14ac:dyDescent="0.25">
      <c r="A118" s="53">
        <v>1762</v>
      </c>
      <c r="B118" s="53"/>
      <c r="C118" s="53"/>
      <c r="D118" s="54" t="s">
        <v>285</v>
      </c>
      <c r="E118" s="35">
        <v>0</v>
      </c>
      <c r="F118" s="35">
        <v>0</v>
      </c>
      <c r="G118" s="55">
        <v>0</v>
      </c>
      <c r="H118" s="55">
        <v>0</v>
      </c>
      <c r="I118" s="71"/>
      <c r="J118" s="71">
        <f t="shared" si="2"/>
        <v>0</v>
      </c>
    </row>
    <row r="119" spans="1:10" x14ac:dyDescent="0.25">
      <c r="A119" s="53">
        <v>1672</v>
      </c>
      <c r="B119" s="53"/>
      <c r="C119" s="53"/>
      <c r="D119" s="54" t="s">
        <v>263</v>
      </c>
      <c r="E119" s="35">
        <v>0</v>
      </c>
      <c r="F119" s="35">
        <v>0</v>
      </c>
      <c r="G119" s="55">
        <v>0</v>
      </c>
      <c r="H119" s="55">
        <v>0</v>
      </c>
      <c r="I119" s="72"/>
      <c r="J119" s="72">
        <f t="shared" si="2"/>
        <v>0</v>
      </c>
    </row>
    <row r="120" spans="1:10" x14ac:dyDescent="0.25">
      <c r="A120" s="53">
        <v>1739</v>
      </c>
      <c r="B120" s="53"/>
      <c r="C120" s="53"/>
      <c r="D120" s="54" t="s">
        <v>274</v>
      </c>
      <c r="E120" s="35">
        <v>0</v>
      </c>
      <c r="F120" s="35">
        <v>0</v>
      </c>
      <c r="G120" s="55">
        <v>0</v>
      </c>
      <c r="H120" s="55">
        <v>0</v>
      </c>
      <c r="I120" s="71"/>
      <c r="J120" s="71">
        <f t="shared" si="2"/>
        <v>0</v>
      </c>
    </row>
    <row r="121" spans="1:10" x14ac:dyDescent="0.25">
      <c r="A121" s="53">
        <v>290</v>
      </c>
      <c r="B121" s="53">
        <v>263</v>
      </c>
      <c r="C121" s="53">
        <v>896</v>
      </c>
      <c r="D121" s="54" t="s">
        <v>81</v>
      </c>
      <c r="E121" s="35">
        <v>0</v>
      </c>
      <c r="F121" s="35">
        <v>0</v>
      </c>
      <c r="G121" s="55">
        <v>0</v>
      </c>
      <c r="H121" s="55">
        <v>0</v>
      </c>
      <c r="I121" s="72"/>
      <c r="J121" s="72">
        <f t="shared" si="2"/>
        <v>0</v>
      </c>
    </row>
    <row r="122" spans="1:10" x14ac:dyDescent="0.25">
      <c r="A122" s="53">
        <v>293</v>
      </c>
      <c r="B122" s="53">
        <v>270</v>
      </c>
      <c r="C122" s="53">
        <v>890</v>
      </c>
      <c r="D122" s="54" t="s">
        <v>82</v>
      </c>
      <c r="E122" s="35">
        <v>0</v>
      </c>
      <c r="F122" s="35">
        <v>0</v>
      </c>
      <c r="G122" s="55">
        <v>0</v>
      </c>
      <c r="H122" s="55">
        <v>0</v>
      </c>
      <c r="I122" s="71"/>
      <c r="J122" s="71">
        <f t="shared" si="2"/>
        <v>0</v>
      </c>
    </row>
    <row r="123" spans="1:10" x14ac:dyDescent="0.25">
      <c r="A123" s="53">
        <v>548</v>
      </c>
      <c r="B123" s="53">
        <v>495</v>
      </c>
      <c r="C123" s="53"/>
      <c r="D123" s="54" t="s">
        <v>141</v>
      </c>
      <c r="E123" s="35">
        <v>-4840.6499999999996</v>
      </c>
      <c r="F123" s="35">
        <v>-11314.33</v>
      </c>
      <c r="G123" s="55">
        <v>-827.84</v>
      </c>
      <c r="H123" s="55">
        <v>-3491.82</v>
      </c>
      <c r="I123" s="72"/>
      <c r="J123" s="72">
        <f t="shared" si="2"/>
        <v>-20474.64</v>
      </c>
    </row>
    <row r="124" spans="1:10" x14ac:dyDescent="0.25">
      <c r="A124" s="53">
        <v>294</v>
      </c>
      <c r="B124" s="53">
        <v>271</v>
      </c>
      <c r="C124" s="53">
        <v>866</v>
      </c>
      <c r="D124" s="54" t="s">
        <v>83</v>
      </c>
      <c r="E124" s="35">
        <v>0</v>
      </c>
      <c r="F124" s="35">
        <v>0</v>
      </c>
      <c r="G124" s="55">
        <v>0</v>
      </c>
      <c r="H124" s="55">
        <v>0</v>
      </c>
      <c r="I124" s="71"/>
      <c r="J124" s="71">
        <f t="shared" si="2"/>
        <v>0</v>
      </c>
    </row>
    <row r="125" spans="1:10" x14ac:dyDescent="0.25">
      <c r="A125" s="53">
        <v>296</v>
      </c>
      <c r="B125" s="53">
        <v>276</v>
      </c>
      <c r="C125" s="53"/>
      <c r="D125" s="54" t="s">
        <v>84</v>
      </c>
      <c r="E125" s="35">
        <v>0</v>
      </c>
      <c r="F125" s="35">
        <v>0</v>
      </c>
      <c r="G125" s="55">
        <v>0</v>
      </c>
      <c r="H125" s="55">
        <v>0</v>
      </c>
      <c r="I125" s="72"/>
      <c r="J125" s="72">
        <f t="shared" si="2"/>
        <v>0</v>
      </c>
    </row>
    <row r="126" spans="1:10" x14ac:dyDescent="0.25">
      <c r="A126" s="53">
        <v>298</v>
      </c>
      <c r="B126" s="53">
        <v>277</v>
      </c>
      <c r="C126" s="53"/>
      <c r="D126" s="54" t="s">
        <v>85</v>
      </c>
      <c r="E126" s="35">
        <v>0</v>
      </c>
      <c r="F126" s="35">
        <v>0</v>
      </c>
      <c r="G126" s="55">
        <v>0</v>
      </c>
      <c r="H126" s="55">
        <v>0</v>
      </c>
      <c r="I126" s="71"/>
      <c r="J126" s="71">
        <f t="shared" si="2"/>
        <v>0</v>
      </c>
    </row>
    <row r="127" spans="1:10" x14ac:dyDescent="0.25">
      <c r="A127" s="53">
        <v>304</v>
      </c>
      <c r="B127" s="53">
        <v>280</v>
      </c>
      <c r="C127" s="53"/>
      <c r="D127" s="54" t="s">
        <v>86</v>
      </c>
      <c r="E127" s="35">
        <v>0</v>
      </c>
      <c r="F127" s="35">
        <v>0</v>
      </c>
      <c r="G127" s="55">
        <v>0</v>
      </c>
      <c r="H127" s="55">
        <v>0</v>
      </c>
      <c r="I127" s="72"/>
      <c r="J127" s="72">
        <f t="shared" si="2"/>
        <v>0</v>
      </c>
    </row>
    <row r="128" spans="1:10" x14ac:dyDescent="0.25">
      <c r="A128" s="53">
        <v>1058</v>
      </c>
      <c r="B128" s="53">
        <v>917</v>
      </c>
      <c r="C128" s="53"/>
      <c r="D128" s="54" t="s">
        <v>232</v>
      </c>
      <c r="E128" s="35">
        <v>0</v>
      </c>
      <c r="F128" s="35">
        <v>0</v>
      </c>
      <c r="G128" s="55">
        <v>0</v>
      </c>
      <c r="H128" s="55">
        <v>0</v>
      </c>
      <c r="I128" s="71"/>
      <c r="J128" s="71">
        <f t="shared" si="2"/>
        <v>0</v>
      </c>
    </row>
    <row r="129" spans="1:10" x14ac:dyDescent="0.25">
      <c r="A129" s="53">
        <v>1995</v>
      </c>
      <c r="B129" s="53">
        <v>287</v>
      </c>
      <c r="C129" s="53"/>
      <c r="D129" s="54" t="s">
        <v>276</v>
      </c>
      <c r="E129" s="35">
        <v>0</v>
      </c>
      <c r="F129" s="35">
        <v>0</v>
      </c>
      <c r="G129" s="55">
        <v>0</v>
      </c>
      <c r="H129" s="55">
        <v>0</v>
      </c>
      <c r="I129" s="72"/>
      <c r="J129" s="72">
        <f t="shared" si="2"/>
        <v>0</v>
      </c>
    </row>
    <row r="130" spans="1:10" x14ac:dyDescent="0.25">
      <c r="A130" s="53">
        <v>311</v>
      </c>
      <c r="B130" s="53">
        <v>291</v>
      </c>
      <c r="C130" s="53">
        <v>891</v>
      </c>
      <c r="D130" s="54" t="s">
        <v>87</v>
      </c>
      <c r="E130" s="35">
        <v>0</v>
      </c>
      <c r="F130" s="35">
        <v>0</v>
      </c>
      <c r="G130" s="55">
        <v>0</v>
      </c>
      <c r="H130" s="55">
        <v>0</v>
      </c>
      <c r="I130" s="71"/>
      <c r="J130" s="71">
        <f t="shared" si="2"/>
        <v>0</v>
      </c>
    </row>
    <row r="131" spans="1:10" x14ac:dyDescent="0.25">
      <c r="A131" s="53">
        <v>616</v>
      </c>
      <c r="B131" s="53">
        <v>510</v>
      </c>
      <c r="C131" s="53">
        <v>895</v>
      </c>
      <c r="D131" s="54" t="s">
        <v>151</v>
      </c>
      <c r="E131" s="35">
        <v>-152.21</v>
      </c>
      <c r="F131" s="35">
        <v>-84.29</v>
      </c>
      <c r="G131" s="55">
        <v>-95.53</v>
      </c>
      <c r="H131" s="55">
        <v>-351.24</v>
      </c>
      <c r="I131" s="72"/>
      <c r="J131" s="72">
        <f t="shared" si="2"/>
        <v>-683.27</v>
      </c>
    </row>
    <row r="132" spans="1:10" x14ac:dyDescent="0.25">
      <c r="A132" s="53">
        <v>696</v>
      </c>
      <c r="B132" s="53">
        <v>527</v>
      </c>
      <c r="C132" s="53">
        <v>895</v>
      </c>
      <c r="D132" s="54" t="s">
        <v>162</v>
      </c>
      <c r="E132" s="35">
        <v>-622.4</v>
      </c>
      <c r="F132" s="35">
        <v>-482.97</v>
      </c>
      <c r="G132" s="55">
        <v>-594.98</v>
      </c>
      <c r="H132" s="55">
        <v>-599.70000000000005</v>
      </c>
      <c r="I132" s="71"/>
      <c r="J132" s="71">
        <f t="shared" si="2"/>
        <v>-2300.0500000000002</v>
      </c>
    </row>
    <row r="133" spans="1:10" x14ac:dyDescent="0.25">
      <c r="A133" s="53">
        <v>798</v>
      </c>
      <c r="B133" s="53">
        <v>546</v>
      </c>
      <c r="C133" s="53">
        <v>894</v>
      </c>
      <c r="D133" s="54" t="s">
        <v>176</v>
      </c>
      <c r="E133" s="35">
        <v>-35561.65</v>
      </c>
      <c r="F133" s="35">
        <v>-38624.46</v>
      </c>
      <c r="G133" s="55">
        <v>-4118.8999999999996</v>
      </c>
      <c r="H133" s="55">
        <v>-45245.02</v>
      </c>
      <c r="I133" s="72"/>
      <c r="J133" s="72">
        <f t="shared" si="2"/>
        <v>-123550.03</v>
      </c>
    </row>
    <row r="134" spans="1:10" x14ac:dyDescent="0.25">
      <c r="A134" s="53">
        <v>994</v>
      </c>
      <c r="B134" s="53">
        <v>576</v>
      </c>
      <c r="C134" s="53">
        <v>891</v>
      </c>
      <c r="D134" s="54" t="s">
        <v>196</v>
      </c>
      <c r="E134" s="35">
        <v>0</v>
      </c>
      <c r="F134" s="35">
        <v>0</v>
      </c>
      <c r="G134" s="55">
        <v>0</v>
      </c>
      <c r="H134" s="55">
        <v>0</v>
      </c>
      <c r="I134" s="71"/>
      <c r="J134" s="71">
        <f t="shared" si="2"/>
        <v>0</v>
      </c>
    </row>
    <row r="135" spans="1:10" x14ac:dyDescent="0.25">
      <c r="A135" s="53">
        <v>1036</v>
      </c>
      <c r="B135" s="53">
        <v>907</v>
      </c>
      <c r="C135" s="53">
        <v>891</v>
      </c>
      <c r="D135" s="54" t="s">
        <v>227</v>
      </c>
      <c r="E135" s="35">
        <v>0</v>
      </c>
      <c r="F135" s="35">
        <v>0</v>
      </c>
      <c r="G135" s="55">
        <v>0</v>
      </c>
      <c r="H135" s="55">
        <v>0</v>
      </c>
      <c r="I135" s="72"/>
      <c r="J135" s="72">
        <f t="shared" si="2"/>
        <v>0</v>
      </c>
    </row>
    <row r="136" spans="1:10" x14ac:dyDescent="0.25">
      <c r="A136" s="53">
        <v>315</v>
      </c>
      <c r="B136" s="53">
        <v>294</v>
      </c>
      <c r="C136" s="53"/>
      <c r="D136" s="54" t="s">
        <v>88</v>
      </c>
      <c r="E136" s="35">
        <v>0</v>
      </c>
      <c r="F136" s="35">
        <v>0</v>
      </c>
      <c r="G136" s="55">
        <v>0</v>
      </c>
      <c r="H136" s="55">
        <v>0</v>
      </c>
      <c r="I136" s="71"/>
      <c r="J136" s="71">
        <f t="shared" si="2"/>
        <v>0</v>
      </c>
    </row>
    <row r="137" spans="1:10" x14ac:dyDescent="0.25">
      <c r="A137" s="53">
        <v>317</v>
      </c>
      <c r="B137" s="53">
        <v>305</v>
      </c>
      <c r="C137" s="53"/>
      <c r="D137" s="54" t="s">
        <v>90</v>
      </c>
      <c r="E137" s="35">
        <v>-237.27</v>
      </c>
      <c r="F137" s="35">
        <v>-509.2</v>
      </c>
      <c r="G137" s="55">
        <v>-29.92</v>
      </c>
      <c r="H137" s="55">
        <v>-69.03</v>
      </c>
      <c r="I137" s="72"/>
      <c r="J137" s="72">
        <f t="shared" si="2"/>
        <v>-845.42</v>
      </c>
    </row>
    <row r="138" spans="1:10" x14ac:dyDescent="0.25">
      <c r="A138" s="53">
        <v>316</v>
      </c>
      <c r="B138" s="53">
        <v>297</v>
      </c>
      <c r="C138" s="53">
        <v>893</v>
      </c>
      <c r="D138" s="54" t="s">
        <v>89</v>
      </c>
      <c r="E138" s="35">
        <v>0</v>
      </c>
      <c r="F138" s="35">
        <v>0</v>
      </c>
      <c r="G138" s="55">
        <v>0</v>
      </c>
      <c r="H138" s="55">
        <v>0</v>
      </c>
      <c r="I138" s="71"/>
      <c r="J138" s="71">
        <f t="shared" si="2"/>
        <v>0</v>
      </c>
    </row>
    <row r="139" spans="1:10" x14ac:dyDescent="0.25">
      <c r="A139" s="53">
        <v>319</v>
      </c>
      <c r="B139" s="53">
        <v>307</v>
      </c>
      <c r="C139" s="53">
        <v>893</v>
      </c>
      <c r="D139" s="54" t="s">
        <v>91</v>
      </c>
      <c r="E139" s="35">
        <v>0</v>
      </c>
      <c r="F139" s="35">
        <v>0</v>
      </c>
      <c r="G139" s="55">
        <v>0</v>
      </c>
      <c r="H139" s="55">
        <v>0</v>
      </c>
      <c r="I139" s="72"/>
      <c r="J139" s="72">
        <f t="shared" si="2"/>
        <v>0</v>
      </c>
    </row>
    <row r="140" spans="1:10" x14ac:dyDescent="0.25">
      <c r="A140" s="53">
        <v>321</v>
      </c>
      <c r="B140" s="53">
        <v>310</v>
      </c>
      <c r="C140" s="53">
        <v>896</v>
      </c>
      <c r="D140" s="54" t="s">
        <v>92</v>
      </c>
      <c r="E140" s="35">
        <v>0</v>
      </c>
      <c r="F140" s="35">
        <v>0</v>
      </c>
      <c r="G140" s="55">
        <v>0</v>
      </c>
      <c r="H140" s="55">
        <v>0</v>
      </c>
      <c r="I140" s="71"/>
      <c r="J140" s="71">
        <f t="shared" si="2"/>
        <v>0</v>
      </c>
    </row>
    <row r="141" spans="1:10" x14ac:dyDescent="0.25">
      <c r="A141" s="53">
        <v>1735</v>
      </c>
      <c r="B141" s="53">
        <v>312</v>
      </c>
      <c r="C141" s="53"/>
      <c r="D141" s="54" t="s">
        <v>250</v>
      </c>
      <c r="E141" s="35">
        <v>0</v>
      </c>
      <c r="F141" s="35">
        <v>0</v>
      </c>
      <c r="G141" s="55">
        <v>0</v>
      </c>
      <c r="H141" s="55">
        <v>0</v>
      </c>
      <c r="I141" s="72"/>
      <c r="J141" s="72">
        <f t="shared" si="2"/>
        <v>0</v>
      </c>
    </row>
    <row r="142" spans="1:10" x14ac:dyDescent="0.25">
      <c r="A142" s="53">
        <v>335</v>
      </c>
      <c r="B142" s="53">
        <v>322</v>
      </c>
      <c r="C142" s="53">
        <v>848</v>
      </c>
      <c r="D142" s="54" t="s">
        <v>93</v>
      </c>
      <c r="E142" s="35">
        <v>-78.19</v>
      </c>
      <c r="F142" s="35">
        <v>-26.13</v>
      </c>
      <c r="G142" s="55">
        <v>0</v>
      </c>
      <c r="H142" s="55">
        <v>0</v>
      </c>
      <c r="I142" s="71"/>
      <c r="J142" s="71">
        <f t="shared" si="2"/>
        <v>-104.32</v>
      </c>
    </row>
    <row r="143" spans="1:10" x14ac:dyDescent="0.25">
      <c r="A143" s="53">
        <v>342</v>
      </c>
      <c r="B143" s="53">
        <v>325</v>
      </c>
      <c r="C143" s="53">
        <v>847</v>
      </c>
      <c r="D143" s="54" t="s">
        <v>94</v>
      </c>
      <c r="E143" s="35">
        <v>0</v>
      </c>
      <c r="F143" s="35">
        <v>0</v>
      </c>
      <c r="G143" s="55">
        <v>0</v>
      </c>
      <c r="H143" s="55">
        <v>0</v>
      </c>
      <c r="I143" s="72"/>
      <c r="J143" s="72">
        <f t="shared" si="2"/>
        <v>0</v>
      </c>
    </row>
    <row r="144" spans="1:10" x14ac:dyDescent="0.25">
      <c r="A144" s="53">
        <v>345</v>
      </c>
      <c r="B144" s="53">
        <v>327</v>
      </c>
      <c r="C144" s="53"/>
      <c r="D144" s="54" t="s">
        <v>95</v>
      </c>
      <c r="E144" s="35">
        <v>0</v>
      </c>
      <c r="F144" s="35">
        <v>0</v>
      </c>
      <c r="G144" s="55">
        <v>0</v>
      </c>
      <c r="H144" s="55">
        <v>0</v>
      </c>
      <c r="I144" s="71"/>
      <c r="J144" s="71">
        <f t="shared" si="2"/>
        <v>0</v>
      </c>
    </row>
    <row r="145" spans="1:10" x14ac:dyDescent="0.25">
      <c r="A145" s="53">
        <v>349</v>
      </c>
      <c r="B145" s="53">
        <v>339</v>
      </c>
      <c r="C145" s="53">
        <v>877</v>
      </c>
      <c r="D145" s="54" t="s">
        <v>96</v>
      </c>
      <c r="E145" s="35">
        <v>-1265.26</v>
      </c>
      <c r="F145" s="35">
        <v>-277.8</v>
      </c>
      <c r="G145" s="55">
        <v>0</v>
      </c>
      <c r="H145" s="55">
        <v>0</v>
      </c>
      <c r="I145" s="72"/>
      <c r="J145" s="72">
        <f t="shared" si="2"/>
        <v>-1543.06</v>
      </c>
    </row>
    <row r="146" spans="1:10" x14ac:dyDescent="0.25">
      <c r="A146" s="53">
        <v>351</v>
      </c>
      <c r="B146" s="53">
        <v>340</v>
      </c>
      <c r="C146" s="53"/>
      <c r="D146" s="54" t="s">
        <v>97</v>
      </c>
      <c r="E146" s="35">
        <v>0</v>
      </c>
      <c r="F146" s="35">
        <v>0</v>
      </c>
      <c r="G146" s="55">
        <v>0</v>
      </c>
      <c r="H146" s="55">
        <v>0</v>
      </c>
      <c r="I146" s="71"/>
      <c r="J146" s="71">
        <f t="shared" si="2"/>
        <v>0</v>
      </c>
    </row>
    <row r="147" spans="1:10" x14ac:dyDescent="0.25">
      <c r="A147" s="53">
        <v>353</v>
      </c>
      <c r="B147" s="53">
        <v>342</v>
      </c>
      <c r="C147" s="53">
        <v>877</v>
      </c>
      <c r="D147" s="54" t="s">
        <v>98</v>
      </c>
      <c r="E147" s="35">
        <v>0</v>
      </c>
      <c r="F147" s="35">
        <v>0</v>
      </c>
      <c r="G147" s="55">
        <v>0</v>
      </c>
      <c r="H147" s="55">
        <v>0</v>
      </c>
      <c r="I147" s="72"/>
      <c r="J147" s="72">
        <f t="shared" si="2"/>
        <v>0</v>
      </c>
    </row>
    <row r="148" spans="1:10" x14ac:dyDescent="0.25">
      <c r="A148" s="53">
        <v>1013</v>
      </c>
      <c r="B148" s="53">
        <v>793</v>
      </c>
      <c r="C148" s="53"/>
      <c r="D148" s="54" t="s">
        <v>199</v>
      </c>
      <c r="E148" s="35">
        <v>-710.27</v>
      </c>
      <c r="F148" s="35">
        <v>0</v>
      </c>
      <c r="G148" s="55">
        <v>0</v>
      </c>
      <c r="H148" s="55">
        <v>0</v>
      </c>
      <c r="I148" s="71"/>
      <c r="J148" s="71">
        <f t="shared" si="2"/>
        <v>-710.27</v>
      </c>
    </row>
    <row r="149" spans="1:10" x14ac:dyDescent="0.25">
      <c r="A149" s="53">
        <v>359</v>
      </c>
      <c r="B149" s="53">
        <v>348</v>
      </c>
      <c r="C149" s="53"/>
      <c r="D149" s="54" t="s">
        <v>99</v>
      </c>
      <c r="E149" s="35">
        <v>0</v>
      </c>
      <c r="F149" s="35">
        <v>0</v>
      </c>
      <c r="G149" s="55">
        <v>0</v>
      </c>
      <c r="H149" s="55">
        <v>0</v>
      </c>
      <c r="I149" s="72"/>
      <c r="J149" s="72">
        <f t="shared" si="2"/>
        <v>0</v>
      </c>
    </row>
    <row r="150" spans="1:10" x14ac:dyDescent="0.25">
      <c r="A150" s="53">
        <v>1509</v>
      </c>
      <c r="B150" s="53">
        <v>351</v>
      </c>
      <c r="C150" s="53"/>
      <c r="D150" s="54" t="s">
        <v>100</v>
      </c>
      <c r="E150" s="35">
        <v>0</v>
      </c>
      <c r="F150" s="35">
        <v>0</v>
      </c>
      <c r="G150" s="55">
        <v>0</v>
      </c>
      <c r="H150" s="55">
        <v>0</v>
      </c>
      <c r="I150" s="71"/>
      <c r="J150" s="71">
        <f t="shared" si="2"/>
        <v>0</v>
      </c>
    </row>
    <row r="151" spans="1:10" x14ac:dyDescent="0.25">
      <c r="A151" s="53">
        <v>364</v>
      </c>
      <c r="B151" s="53">
        <v>353</v>
      </c>
      <c r="C151" s="53"/>
      <c r="D151" s="54" t="s">
        <v>101</v>
      </c>
      <c r="E151" s="35">
        <v>-31873.599999999999</v>
      </c>
      <c r="F151" s="35">
        <v>-49224.6</v>
      </c>
      <c r="G151" s="55">
        <v>-19632.560000000001</v>
      </c>
      <c r="H151" s="55">
        <v>-48257.13</v>
      </c>
      <c r="I151" s="72"/>
      <c r="J151" s="72">
        <f t="shared" si="2"/>
        <v>-148987.88999999998</v>
      </c>
    </row>
    <row r="152" spans="1:10" x14ac:dyDescent="0.25">
      <c r="A152" s="53">
        <v>389</v>
      </c>
      <c r="B152" s="53">
        <v>357</v>
      </c>
      <c r="C152" s="53">
        <v>890</v>
      </c>
      <c r="D152" s="54" t="s">
        <v>103</v>
      </c>
      <c r="E152" s="35">
        <v>-3121.83</v>
      </c>
      <c r="F152" s="35">
        <v>-3961.74</v>
      </c>
      <c r="G152" s="55">
        <v>-1225.32</v>
      </c>
      <c r="H152" s="55">
        <v>-5753.94</v>
      </c>
      <c r="I152" s="71"/>
      <c r="J152" s="71">
        <f t="shared" si="2"/>
        <v>-14062.829999999998</v>
      </c>
    </row>
    <row r="153" spans="1:10" x14ac:dyDescent="0.25">
      <c r="A153" s="53">
        <v>399</v>
      </c>
      <c r="B153" s="53">
        <v>364</v>
      </c>
      <c r="C153" s="53">
        <v>890</v>
      </c>
      <c r="D153" s="54" t="s">
        <v>104</v>
      </c>
      <c r="E153" s="35">
        <v>0</v>
      </c>
      <c r="F153" s="35">
        <v>0</v>
      </c>
      <c r="G153" s="55">
        <v>0</v>
      </c>
      <c r="H153" s="55">
        <v>0</v>
      </c>
      <c r="I153" s="72"/>
      <c r="J153" s="72">
        <f t="shared" si="2"/>
        <v>0</v>
      </c>
    </row>
    <row r="154" spans="1:10" x14ac:dyDescent="0.25">
      <c r="A154" s="53">
        <v>405</v>
      </c>
      <c r="B154" s="53">
        <v>367</v>
      </c>
      <c r="C154" s="53">
        <v>877</v>
      </c>
      <c r="D154" s="54" t="s">
        <v>105</v>
      </c>
      <c r="E154" s="35">
        <v>-4173.62</v>
      </c>
      <c r="F154" s="35">
        <v>-6336.14</v>
      </c>
      <c r="G154" s="55">
        <v>-1744.92</v>
      </c>
      <c r="H154" s="55">
        <v>-6527.22</v>
      </c>
      <c r="I154" s="71"/>
      <c r="J154" s="71">
        <f t="shared" si="2"/>
        <v>-18781.900000000001</v>
      </c>
    </row>
    <row r="155" spans="1:10" x14ac:dyDescent="0.25">
      <c r="A155" s="53">
        <v>408</v>
      </c>
      <c r="B155" s="53">
        <v>371</v>
      </c>
      <c r="C155" s="53">
        <v>896</v>
      </c>
      <c r="D155" s="54" t="s">
        <v>106</v>
      </c>
      <c r="E155" s="35">
        <v>0</v>
      </c>
      <c r="F155" s="35">
        <v>0</v>
      </c>
      <c r="G155" s="55">
        <v>0</v>
      </c>
      <c r="H155" s="55">
        <v>0</v>
      </c>
      <c r="I155" s="72"/>
      <c r="J155" s="72">
        <f t="shared" si="2"/>
        <v>0</v>
      </c>
    </row>
    <row r="156" spans="1:10" x14ac:dyDescent="0.25">
      <c r="A156" s="53">
        <v>1438</v>
      </c>
      <c r="B156" s="53">
        <v>801</v>
      </c>
      <c r="C156" s="53"/>
      <c r="D156" s="54" t="s">
        <v>200</v>
      </c>
      <c r="E156" s="35">
        <v>0</v>
      </c>
      <c r="F156" s="35">
        <v>0</v>
      </c>
      <c r="G156" s="55">
        <v>0</v>
      </c>
      <c r="H156" s="55">
        <v>0</v>
      </c>
      <c r="I156" s="71"/>
      <c r="J156" s="71">
        <f t="shared" si="2"/>
        <v>0</v>
      </c>
    </row>
    <row r="157" spans="1:10" x14ac:dyDescent="0.25">
      <c r="A157" s="53">
        <v>1445</v>
      </c>
      <c r="B157" s="53">
        <v>802</v>
      </c>
      <c r="C157" s="53"/>
      <c r="D157" s="54" t="s">
        <v>201</v>
      </c>
      <c r="E157" s="35">
        <v>0</v>
      </c>
      <c r="F157" s="35">
        <v>-9086.36</v>
      </c>
      <c r="G157" s="55">
        <v>-2231.9699999999998</v>
      </c>
      <c r="H157" s="55">
        <v>-2082.6999999999998</v>
      </c>
      <c r="I157" s="72"/>
      <c r="J157" s="72">
        <f t="shared" si="2"/>
        <v>-13401.029999999999</v>
      </c>
    </row>
    <row r="158" spans="1:10" x14ac:dyDescent="0.25">
      <c r="A158" s="53">
        <v>561</v>
      </c>
      <c r="B158" s="53">
        <v>503</v>
      </c>
      <c r="C158" s="53"/>
      <c r="D158" s="54" t="s">
        <v>146</v>
      </c>
      <c r="E158" s="35">
        <v>-2804.31</v>
      </c>
      <c r="F158" s="35">
        <v>-3184.8</v>
      </c>
      <c r="G158" s="55">
        <v>-2672.06</v>
      </c>
      <c r="H158" s="55">
        <v>-3140.56</v>
      </c>
      <c r="I158" s="71"/>
      <c r="J158" s="71">
        <f t="shared" si="2"/>
        <v>-11801.73</v>
      </c>
    </row>
    <row r="159" spans="1:10" x14ac:dyDescent="0.25">
      <c r="A159" s="53">
        <v>1446</v>
      </c>
      <c r="B159" s="53">
        <v>804</v>
      </c>
      <c r="C159" s="53"/>
      <c r="D159" s="54" t="s">
        <v>202</v>
      </c>
      <c r="E159" s="35">
        <v>-8875.19</v>
      </c>
      <c r="F159" s="35">
        <v>-13955.31</v>
      </c>
      <c r="G159" s="55">
        <v>-2142.14</v>
      </c>
      <c r="H159" s="55">
        <v>-11735.26</v>
      </c>
      <c r="I159" s="72"/>
      <c r="J159" s="72">
        <f t="shared" si="2"/>
        <v>-36707.9</v>
      </c>
    </row>
    <row r="160" spans="1:10" x14ac:dyDescent="0.25">
      <c r="A160" s="53">
        <v>1449</v>
      </c>
      <c r="B160" s="53">
        <v>805</v>
      </c>
      <c r="C160" s="53"/>
      <c r="D160" s="54" t="s">
        <v>203</v>
      </c>
      <c r="E160" s="35">
        <v>0</v>
      </c>
      <c r="F160" s="35">
        <v>0</v>
      </c>
      <c r="G160" s="55">
        <v>0</v>
      </c>
      <c r="H160" s="55">
        <v>0</v>
      </c>
      <c r="I160" s="71"/>
      <c r="J160" s="71">
        <f t="shared" si="2"/>
        <v>0</v>
      </c>
    </row>
    <row r="161" spans="1:10" x14ac:dyDescent="0.25">
      <c r="A161" s="53">
        <v>587</v>
      </c>
      <c r="B161" s="53">
        <v>506</v>
      </c>
      <c r="C161" s="53"/>
      <c r="D161" s="54" t="s">
        <v>148</v>
      </c>
      <c r="E161" s="35">
        <v>-8222.68</v>
      </c>
      <c r="F161" s="35">
        <v>-10718.13</v>
      </c>
      <c r="G161" s="55">
        <v>-2367.4499999999998</v>
      </c>
      <c r="H161" s="55">
        <v>-4113.6099999999997</v>
      </c>
      <c r="I161" s="72"/>
      <c r="J161" s="72">
        <f t="shared" si="2"/>
        <v>-25421.87</v>
      </c>
    </row>
    <row r="162" spans="1:10" x14ac:dyDescent="0.25">
      <c r="A162" s="53">
        <v>601</v>
      </c>
      <c r="B162" s="53">
        <v>507</v>
      </c>
      <c r="C162" s="53"/>
      <c r="D162" s="54" t="s">
        <v>149</v>
      </c>
      <c r="E162" s="35">
        <v>0</v>
      </c>
      <c r="F162" s="35">
        <v>0</v>
      </c>
      <c r="G162" s="55">
        <v>0</v>
      </c>
      <c r="H162" s="55">
        <v>0</v>
      </c>
      <c r="I162" s="71"/>
      <c r="J162" s="71">
        <f t="shared" si="2"/>
        <v>0</v>
      </c>
    </row>
    <row r="163" spans="1:10" x14ac:dyDescent="0.25">
      <c r="A163" s="53">
        <v>603</v>
      </c>
      <c r="B163" s="53">
        <v>508</v>
      </c>
      <c r="C163" s="53"/>
      <c r="D163" s="54" t="s">
        <v>150</v>
      </c>
      <c r="E163" s="35">
        <v>0</v>
      </c>
      <c r="F163" s="35">
        <v>0</v>
      </c>
      <c r="G163" s="55">
        <v>0</v>
      </c>
      <c r="H163" s="55">
        <v>0</v>
      </c>
      <c r="I163" s="72"/>
      <c r="J163" s="72">
        <f t="shared" si="2"/>
        <v>0</v>
      </c>
    </row>
    <row r="164" spans="1:10" x14ac:dyDescent="0.25">
      <c r="A164" s="53">
        <v>1508</v>
      </c>
      <c r="B164" s="53">
        <v>809</v>
      </c>
      <c r="C164" s="53"/>
      <c r="D164" s="54" t="s">
        <v>204</v>
      </c>
      <c r="E164" s="35">
        <v>-39873.410000000003</v>
      </c>
      <c r="F164" s="35">
        <v>-44706.48</v>
      </c>
      <c r="G164" s="55">
        <v>-5018.67</v>
      </c>
      <c r="H164" s="55">
        <v>-34193.660000000003</v>
      </c>
      <c r="I164" s="71"/>
      <c r="J164" s="71">
        <f t="shared" ref="J164:J227" si="3">SUM(E164:I164)</f>
        <v>-123792.22000000002</v>
      </c>
    </row>
    <row r="165" spans="1:10" x14ac:dyDescent="0.25">
      <c r="A165" s="53">
        <v>1450</v>
      </c>
      <c r="B165" s="53">
        <v>810</v>
      </c>
      <c r="C165" s="53"/>
      <c r="D165" s="54" t="s">
        <v>205</v>
      </c>
      <c r="E165" s="35">
        <v>-9471.2800000000007</v>
      </c>
      <c r="F165" s="35">
        <v>-28512.400000000001</v>
      </c>
      <c r="G165" s="55">
        <v>-7039.11</v>
      </c>
      <c r="H165" s="55">
        <v>-24383.65</v>
      </c>
      <c r="I165" s="72"/>
      <c r="J165" s="72">
        <f t="shared" si="3"/>
        <v>-69406.44</v>
      </c>
    </row>
    <row r="166" spans="1:10" x14ac:dyDescent="0.25">
      <c r="A166" s="53">
        <v>617</v>
      </c>
      <c r="B166" s="53">
        <v>511</v>
      </c>
      <c r="C166" s="53"/>
      <c r="D166" s="54" t="s">
        <v>152</v>
      </c>
      <c r="E166" s="35">
        <v>0</v>
      </c>
      <c r="F166" s="35">
        <v>0</v>
      </c>
      <c r="G166" s="55">
        <v>0</v>
      </c>
      <c r="H166" s="55">
        <v>0</v>
      </c>
      <c r="I166" s="71"/>
      <c r="J166" s="71">
        <f t="shared" si="3"/>
        <v>0</v>
      </c>
    </row>
    <row r="167" spans="1:10" x14ac:dyDescent="0.25">
      <c r="A167" s="53">
        <v>1451</v>
      </c>
      <c r="B167" s="53">
        <v>812</v>
      </c>
      <c r="C167" s="53"/>
      <c r="D167" s="54" t="s">
        <v>206</v>
      </c>
      <c r="E167" s="35">
        <v>-1386.61</v>
      </c>
      <c r="F167" s="35">
        <v>-2478.1799999999998</v>
      </c>
      <c r="G167" s="55">
        <v>-1366.26</v>
      </c>
      <c r="H167" s="55">
        <v>0</v>
      </c>
      <c r="I167" s="72"/>
      <c r="J167" s="72">
        <f t="shared" si="3"/>
        <v>-5231.05</v>
      </c>
    </row>
    <row r="168" spans="1:10" x14ac:dyDescent="0.25">
      <c r="A168" s="53">
        <v>1452</v>
      </c>
      <c r="B168" s="53">
        <v>813</v>
      </c>
      <c r="C168" s="53"/>
      <c r="D168" s="54" t="s">
        <v>207</v>
      </c>
      <c r="E168" s="35">
        <v>0</v>
      </c>
      <c r="F168" s="35">
        <v>0</v>
      </c>
      <c r="G168" s="55">
        <v>0</v>
      </c>
      <c r="H168" s="55">
        <v>0</v>
      </c>
      <c r="I168" s="71"/>
      <c r="J168" s="71">
        <f t="shared" si="3"/>
        <v>0</v>
      </c>
    </row>
    <row r="169" spans="1:10" x14ac:dyDescent="0.25">
      <c r="A169" s="53">
        <v>1455</v>
      </c>
      <c r="B169" s="53">
        <v>814</v>
      </c>
      <c r="C169" s="53"/>
      <c r="D169" s="54" t="s">
        <v>208</v>
      </c>
      <c r="E169" s="35">
        <v>-13351.56</v>
      </c>
      <c r="F169" s="35">
        <v>-11785.03</v>
      </c>
      <c r="G169" s="55">
        <v>-2339.6</v>
      </c>
      <c r="H169" s="55">
        <v>-9037.9699999999993</v>
      </c>
      <c r="I169" s="72"/>
      <c r="J169" s="72">
        <f t="shared" si="3"/>
        <v>-36514.159999999996</v>
      </c>
    </row>
    <row r="170" spans="1:10" x14ac:dyDescent="0.25">
      <c r="A170" s="53">
        <v>635</v>
      </c>
      <c r="B170" s="53">
        <v>515</v>
      </c>
      <c r="C170" s="53"/>
      <c r="D170" s="54" t="s">
        <v>156</v>
      </c>
      <c r="E170" s="35">
        <v>-232.97</v>
      </c>
      <c r="F170" s="35">
        <v>-532.35</v>
      </c>
      <c r="G170" s="55">
        <v>0</v>
      </c>
      <c r="H170" s="55">
        <v>-17.37</v>
      </c>
      <c r="I170" s="71"/>
      <c r="J170" s="71">
        <f t="shared" si="3"/>
        <v>-782.69</v>
      </c>
    </row>
    <row r="171" spans="1:10" x14ac:dyDescent="0.25">
      <c r="A171" s="53">
        <v>1456</v>
      </c>
      <c r="B171" s="53">
        <v>816</v>
      </c>
      <c r="C171" s="53"/>
      <c r="D171" s="54" t="s">
        <v>209</v>
      </c>
      <c r="E171" s="35">
        <v>-660.93</v>
      </c>
      <c r="F171" s="35">
        <v>-1911.76</v>
      </c>
      <c r="G171" s="55">
        <v>-29.17</v>
      </c>
      <c r="H171" s="55">
        <v>-611.17999999999995</v>
      </c>
      <c r="I171" s="72"/>
      <c r="J171" s="72">
        <f t="shared" si="3"/>
        <v>-3213.04</v>
      </c>
    </row>
    <row r="172" spans="1:10" x14ac:dyDescent="0.25">
      <c r="A172" s="53">
        <v>646</v>
      </c>
      <c r="B172" s="53">
        <v>517</v>
      </c>
      <c r="C172" s="53"/>
      <c r="D172" s="54" t="s">
        <v>157</v>
      </c>
      <c r="E172" s="35">
        <v>-15043.63</v>
      </c>
      <c r="F172" s="35">
        <v>-8656.99</v>
      </c>
      <c r="G172" s="55">
        <v>-13935.34</v>
      </c>
      <c r="H172" s="55">
        <v>-4059.15</v>
      </c>
      <c r="I172" s="71"/>
      <c r="J172" s="71">
        <f t="shared" si="3"/>
        <v>-41695.11</v>
      </c>
    </row>
    <row r="173" spans="1:10" x14ac:dyDescent="0.25">
      <c r="A173" s="53">
        <v>1457</v>
      </c>
      <c r="B173" s="53">
        <v>818</v>
      </c>
      <c r="C173" s="53"/>
      <c r="D173" s="54" t="s">
        <v>210</v>
      </c>
      <c r="E173" s="35">
        <v>0</v>
      </c>
      <c r="F173" s="35">
        <v>0</v>
      </c>
      <c r="G173" s="55">
        <v>-7.58</v>
      </c>
      <c r="H173" s="55">
        <v>-312.76</v>
      </c>
      <c r="I173" s="72"/>
      <c r="J173" s="72">
        <f t="shared" si="3"/>
        <v>-320.33999999999997</v>
      </c>
    </row>
    <row r="174" spans="1:10" x14ac:dyDescent="0.25">
      <c r="A174" s="53">
        <v>1458</v>
      </c>
      <c r="B174" s="53">
        <v>819</v>
      </c>
      <c r="C174" s="53"/>
      <c r="D174" s="54" t="s">
        <v>211</v>
      </c>
      <c r="E174" s="35">
        <v>-3120.89</v>
      </c>
      <c r="F174" s="35">
        <v>-4116.16</v>
      </c>
      <c r="G174" s="55">
        <v>-766.27</v>
      </c>
      <c r="H174" s="55">
        <v>-1359.05</v>
      </c>
      <c r="I174" s="71"/>
      <c r="J174" s="71">
        <f t="shared" si="3"/>
        <v>-9362.369999999999</v>
      </c>
    </row>
    <row r="175" spans="1:10" x14ac:dyDescent="0.25">
      <c r="A175" s="53">
        <v>1459</v>
      </c>
      <c r="B175" s="53">
        <v>820</v>
      </c>
      <c r="C175" s="53"/>
      <c r="D175" s="54" t="s">
        <v>212</v>
      </c>
      <c r="E175" s="35">
        <v>-17512.79</v>
      </c>
      <c r="F175" s="35">
        <v>-15229.38</v>
      </c>
      <c r="G175" s="55">
        <v>-931.59</v>
      </c>
      <c r="H175" s="55">
        <v>-2403.9</v>
      </c>
      <c r="I175" s="72"/>
      <c r="J175" s="72">
        <f t="shared" si="3"/>
        <v>-36077.659999999996</v>
      </c>
    </row>
    <row r="176" spans="1:10" x14ac:dyDescent="0.25">
      <c r="A176" s="53">
        <v>1460</v>
      </c>
      <c r="B176" s="53">
        <v>821</v>
      </c>
      <c r="C176" s="53"/>
      <c r="D176" s="54" t="s">
        <v>213</v>
      </c>
      <c r="E176" s="35">
        <v>-3321.44</v>
      </c>
      <c r="F176" s="35">
        <v>-3533.09</v>
      </c>
      <c r="G176" s="55">
        <v>-4402.9399999999996</v>
      </c>
      <c r="H176" s="55">
        <v>-2540.23</v>
      </c>
      <c r="I176" s="71"/>
      <c r="J176" s="71">
        <f t="shared" si="3"/>
        <v>-13797.7</v>
      </c>
    </row>
    <row r="177" spans="1:10" x14ac:dyDescent="0.25">
      <c r="A177" s="53">
        <v>1615</v>
      </c>
      <c r="B177" s="53">
        <v>822</v>
      </c>
      <c r="C177" s="53"/>
      <c r="D177" s="54" t="s">
        <v>214</v>
      </c>
      <c r="E177" s="35">
        <v>-232.5</v>
      </c>
      <c r="F177" s="35">
        <v>-3066.9</v>
      </c>
      <c r="G177" s="55">
        <v>-501.11</v>
      </c>
      <c r="H177" s="55">
        <v>0</v>
      </c>
      <c r="I177" s="72"/>
      <c r="J177" s="72">
        <f t="shared" si="3"/>
        <v>-3800.51</v>
      </c>
    </row>
    <row r="178" spans="1:10" x14ac:dyDescent="0.25">
      <c r="A178" s="53">
        <v>1461</v>
      </c>
      <c r="B178" s="53">
        <v>823</v>
      </c>
      <c r="C178" s="53"/>
      <c r="D178" s="54" t="s">
        <v>215</v>
      </c>
      <c r="E178" s="35">
        <v>-573.71</v>
      </c>
      <c r="F178" s="35">
        <v>-568.9</v>
      </c>
      <c r="G178" s="55">
        <v>-51.06</v>
      </c>
      <c r="H178" s="55">
        <v>-462.61</v>
      </c>
      <c r="I178" s="71"/>
      <c r="J178" s="71">
        <f t="shared" si="3"/>
        <v>-1656.2800000000002</v>
      </c>
    </row>
    <row r="179" spans="1:10" x14ac:dyDescent="0.25">
      <c r="A179" s="53">
        <v>1462</v>
      </c>
      <c r="B179" s="53">
        <v>824</v>
      </c>
      <c r="C179" s="53"/>
      <c r="D179" s="54" t="s">
        <v>216</v>
      </c>
      <c r="E179" s="35">
        <v>0</v>
      </c>
      <c r="F179" s="35">
        <v>0</v>
      </c>
      <c r="G179" s="55">
        <v>0</v>
      </c>
      <c r="H179" s="55">
        <v>0</v>
      </c>
      <c r="I179" s="72"/>
      <c r="J179" s="72">
        <f t="shared" si="3"/>
        <v>0</v>
      </c>
    </row>
    <row r="180" spans="1:10" x14ac:dyDescent="0.25">
      <c r="A180" s="53">
        <v>1464</v>
      </c>
      <c r="B180" s="53">
        <v>825</v>
      </c>
      <c r="C180" s="53"/>
      <c r="D180" s="54" t="s">
        <v>217</v>
      </c>
      <c r="E180" s="35">
        <v>-3390.33</v>
      </c>
      <c r="F180" s="35">
        <v>-2317</v>
      </c>
      <c r="G180" s="55">
        <v>-1482.81</v>
      </c>
      <c r="H180" s="55">
        <v>-1532.5</v>
      </c>
      <c r="I180" s="71"/>
      <c r="J180" s="71">
        <f t="shared" si="3"/>
        <v>-8722.64</v>
      </c>
    </row>
    <row r="181" spans="1:10" x14ac:dyDescent="0.25">
      <c r="A181" s="53">
        <v>1465</v>
      </c>
      <c r="B181" s="53">
        <v>826</v>
      </c>
      <c r="C181" s="53"/>
      <c r="D181" s="54" t="s">
        <v>218</v>
      </c>
      <c r="E181" s="35">
        <v>0</v>
      </c>
      <c r="F181" s="35">
        <v>0</v>
      </c>
      <c r="G181" s="55">
        <v>0</v>
      </c>
      <c r="H181" s="55">
        <v>0</v>
      </c>
      <c r="I181" s="72"/>
      <c r="J181" s="72">
        <f t="shared" si="3"/>
        <v>0</v>
      </c>
    </row>
    <row r="182" spans="1:10" x14ac:dyDescent="0.25">
      <c r="A182" s="53">
        <v>703</v>
      </c>
      <c r="B182" s="53">
        <v>528</v>
      </c>
      <c r="C182" s="53"/>
      <c r="D182" s="54" t="s">
        <v>163</v>
      </c>
      <c r="E182" s="35">
        <v>-2428.9699999999998</v>
      </c>
      <c r="F182" s="35">
        <v>-5441.29</v>
      </c>
      <c r="G182" s="55">
        <v>-156.26</v>
      </c>
      <c r="H182" s="55">
        <v>-2567.89</v>
      </c>
      <c r="I182" s="71"/>
      <c r="J182" s="71">
        <f t="shared" si="3"/>
        <v>-10594.41</v>
      </c>
    </row>
    <row r="183" spans="1:10" x14ac:dyDescent="0.25">
      <c r="A183" s="53">
        <v>707</v>
      </c>
      <c r="B183" s="53">
        <v>529</v>
      </c>
      <c r="C183" s="53"/>
      <c r="D183" s="54" t="s">
        <v>164</v>
      </c>
      <c r="E183" s="35">
        <v>-5578.15</v>
      </c>
      <c r="F183" s="35">
        <v>-4343.34</v>
      </c>
      <c r="G183" s="55">
        <v>-1033.51</v>
      </c>
      <c r="H183" s="55">
        <v>-1412.61</v>
      </c>
      <c r="I183" s="72"/>
      <c r="J183" s="72">
        <f t="shared" si="3"/>
        <v>-12367.61</v>
      </c>
    </row>
    <row r="184" spans="1:10" x14ac:dyDescent="0.25">
      <c r="A184" s="53">
        <v>713</v>
      </c>
      <c r="B184" s="53">
        <v>530</v>
      </c>
      <c r="C184" s="53">
        <v>890</v>
      </c>
      <c r="D184" s="54" t="s">
        <v>165</v>
      </c>
      <c r="E184" s="35">
        <v>0</v>
      </c>
      <c r="F184" s="35">
        <v>0</v>
      </c>
      <c r="G184" s="55">
        <v>0</v>
      </c>
      <c r="H184" s="55">
        <v>0</v>
      </c>
      <c r="I184" s="71"/>
      <c r="J184" s="71">
        <f t="shared" si="3"/>
        <v>0</v>
      </c>
    </row>
    <row r="185" spans="1:10" x14ac:dyDescent="0.25">
      <c r="A185" s="53">
        <v>718</v>
      </c>
      <c r="B185" s="53">
        <v>531</v>
      </c>
      <c r="C185" s="53">
        <v>843</v>
      </c>
      <c r="D185" s="54" t="s">
        <v>166</v>
      </c>
      <c r="E185" s="35">
        <v>-23153.11</v>
      </c>
      <c r="F185" s="35">
        <v>-29176.67</v>
      </c>
      <c r="G185" s="55">
        <v>-71.98</v>
      </c>
      <c r="H185" s="55">
        <v>-19101.95</v>
      </c>
      <c r="I185" s="72"/>
      <c r="J185" s="72">
        <f t="shared" si="3"/>
        <v>-71503.710000000006</v>
      </c>
    </row>
    <row r="186" spans="1:10" x14ac:dyDescent="0.25">
      <c r="A186" s="53">
        <v>722</v>
      </c>
      <c r="B186" s="53">
        <v>532</v>
      </c>
      <c r="C186" s="53"/>
      <c r="D186" s="54" t="s">
        <v>167</v>
      </c>
      <c r="E186" s="35">
        <v>-2181.9</v>
      </c>
      <c r="F186" s="35">
        <v>-2710.66</v>
      </c>
      <c r="G186" s="55">
        <v>-553.86</v>
      </c>
      <c r="H186" s="55">
        <v>-2227.0500000000002</v>
      </c>
      <c r="I186" s="71"/>
      <c r="J186" s="71">
        <f t="shared" si="3"/>
        <v>-7673.4699999999993</v>
      </c>
    </row>
    <row r="187" spans="1:10" x14ac:dyDescent="0.25">
      <c r="A187" s="53">
        <v>726</v>
      </c>
      <c r="B187" s="53">
        <v>533</v>
      </c>
      <c r="C187" s="53"/>
      <c r="D187" s="54" t="s">
        <v>168</v>
      </c>
      <c r="E187" s="35">
        <v>0</v>
      </c>
      <c r="F187" s="35">
        <v>-1024.7</v>
      </c>
      <c r="G187" s="55">
        <v>-185.77</v>
      </c>
      <c r="H187" s="55">
        <v>-515.04</v>
      </c>
      <c r="I187" s="72"/>
      <c r="J187" s="72">
        <f t="shared" si="3"/>
        <v>-1725.51</v>
      </c>
    </row>
    <row r="188" spans="1:10" x14ac:dyDescent="0.25">
      <c r="A188" s="53">
        <v>1466</v>
      </c>
      <c r="B188" s="53">
        <v>834</v>
      </c>
      <c r="C188" s="53"/>
      <c r="D188" s="54" t="s">
        <v>219</v>
      </c>
      <c r="E188" s="35">
        <v>0</v>
      </c>
      <c r="F188" s="35">
        <v>0</v>
      </c>
      <c r="G188" s="55">
        <v>0</v>
      </c>
      <c r="H188" s="55">
        <v>0</v>
      </c>
      <c r="I188" s="71"/>
      <c r="J188" s="71">
        <f t="shared" si="3"/>
        <v>0</v>
      </c>
    </row>
    <row r="189" spans="1:10" x14ac:dyDescent="0.25">
      <c r="A189" s="53">
        <v>743</v>
      </c>
      <c r="B189" s="53">
        <v>535</v>
      </c>
      <c r="C189" s="53"/>
      <c r="D189" s="54" t="s">
        <v>169</v>
      </c>
      <c r="E189" s="35">
        <v>-945.34</v>
      </c>
      <c r="F189" s="35">
        <v>-4546.46</v>
      </c>
      <c r="G189" s="55">
        <v>-146.66</v>
      </c>
      <c r="H189" s="55">
        <v>-1730.84</v>
      </c>
      <c r="I189" s="72"/>
      <c r="J189" s="72">
        <f t="shared" si="3"/>
        <v>-7369.3</v>
      </c>
    </row>
    <row r="190" spans="1:10" x14ac:dyDescent="0.25">
      <c r="A190" s="53">
        <v>753</v>
      </c>
      <c r="B190" s="53">
        <v>537</v>
      </c>
      <c r="C190" s="53"/>
      <c r="D190" s="54" t="s">
        <v>170</v>
      </c>
      <c r="E190" s="35">
        <v>-765.63</v>
      </c>
      <c r="F190" s="35">
        <v>-1081.07</v>
      </c>
      <c r="G190" s="55">
        <v>-104.32</v>
      </c>
      <c r="H190" s="55">
        <v>-576.6</v>
      </c>
      <c r="I190" s="71"/>
      <c r="J190" s="71">
        <f t="shared" si="3"/>
        <v>-2527.62</v>
      </c>
    </row>
    <row r="191" spans="1:10" x14ac:dyDescent="0.25">
      <c r="A191" s="53">
        <v>1467</v>
      </c>
      <c r="B191" s="53">
        <v>838</v>
      </c>
      <c r="C191" s="53"/>
      <c r="D191" s="54" t="s">
        <v>220</v>
      </c>
      <c r="E191" s="35">
        <v>0</v>
      </c>
      <c r="F191" s="35">
        <v>0</v>
      </c>
      <c r="G191" s="55">
        <v>0</v>
      </c>
      <c r="H191" s="55">
        <v>0</v>
      </c>
      <c r="I191" s="72"/>
      <c r="J191" s="72">
        <f t="shared" si="3"/>
        <v>0</v>
      </c>
    </row>
    <row r="192" spans="1:10" x14ac:dyDescent="0.25">
      <c r="A192" s="53">
        <v>1468</v>
      </c>
      <c r="B192" s="53">
        <v>839</v>
      </c>
      <c r="C192" s="53"/>
      <c r="D192" s="54" t="s">
        <v>221</v>
      </c>
      <c r="E192" s="35">
        <v>-2177.73</v>
      </c>
      <c r="F192" s="35">
        <v>-2370.17</v>
      </c>
      <c r="G192" s="55">
        <v>-124.45</v>
      </c>
      <c r="H192" s="55">
        <v>-2353.2399999999998</v>
      </c>
      <c r="I192" s="71"/>
      <c r="J192" s="71">
        <f t="shared" si="3"/>
        <v>-7025.5899999999992</v>
      </c>
    </row>
    <row r="193" spans="1:10" x14ac:dyDescent="0.25">
      <c r="A193" s="53">
        <v>765</v>
      </c>
      <c r="B193" s="53">
        <v>540</v>
      </c>
      <c r="C193" s="53"/>
      <c r="D193" s="54" t="s">
        <v>171</v>
      </c>
      <c r="E193" s="35">
        <v>-21379.3</v>
      </c>
      <c r="F193" s="35">
        <v>-35542.86</v>
      </c>
      <c r="G193" s="55">
        <v>-2072.15</v>
      </c>
      <c r="H193" s="55">
        <v>-7634.37</v>
      </c>
      <c r="I193" s="72"/>
      <c r="J193" s="72">
        <f t="shared" si="3"/>
        <v>-66628.680000000008</v>
      </c>
    </row>
    <row r="194" spans="1:10" x14ac:dyDescent="0.25">
      <c r="A194" s="53">
        <v>774</v>
      </c>
      <c r="B194" s="53">
        <v>541</v>
      </c>
      <c r="C194" s="53">
        <v>843</v>
      </c>
      <c r="D194" s="54" t="s">
        <v>172</v>
      </c>
      <c r="E194" s="35">
        <v>-17176.900000000001</v>
      </c>
      <c r="F194" s="35">
        <v>-34449.71</v>
      </c>
      <c r="G194" s="55">
        <v>-6125.09</v>
      </c>
      <c r="H194" s="55">
        <v>-39574.019999999997</v>
      </c>
      <c r="I194" s="71"/>
      <c r="J194" s="71">
        <f t="shared" si="3"/>
        <v>-97325.72</v>
      </c>
    </row>
    <row r="195" spans="1:10" x14ac:dyDescent="0.25">
      <c r="A195" s="53">
        <v>780</v>
      </c>
      <c r="B195" s="53">
        <v>542</v>
      </c>
      <c r="C195" s="53">
        <v>899</v>
      </c>
      <c r="D195" s="54" t="s">
        <v>173</v>
      </c>
      <c r="E195" s="35">
        <v>-738.17</v>
      </c>
      <c r="F195" s="35">
        <v>-1249.76</v>
      </c>
      <c r="G195" s="55">
        <v>-3167.86</v>
      </c>
      <c r="H195" s="55">
        <v>-3017.5</v>
      </c>
      <c r="I195" s="72"/>
      <c r="J195" s="72">
        <f t="shared" si="3"/>
        <v>-8173.29</v>
      </c>
    </row>
    <row r="196" spans="1:10" x14ac:dyDescent="0.25">
      <c r="A196" s="53">
        <v>789</v>
      </c>
      <c r="B196" s="53">
        <v>544</v>
      </c>
      <c r="C196" s="53"/>
      <c r="D196" s="54" t="s">
        <v>174</v>
      </c>
      <c r="E196" s="35">
        <v>0</v>
      </c>
      <c r="F196" s="35">
        <v>0</v>
      </c>
      <c r="G196" s="55">
        <v>0</v>
      </c>
      <c r="H196" s="55">
        <v>0</v>
      </c>
      <c r="I196" s="71"/>
      <c r="J196" s="71">
        <f t="shared" si="3"/>
        <v>0</v>
      </c>
    </row>
    <row r="197" spans="1:10" x14ac:dyDescent="0.25">
      <c r="A197" s="53">
        <v>795</v>
      </c>
      <c r="B197" s="53">
        <v>545</v>
      </c>
      <c r="C197" s="53"/>
      <c r="D197" s="54" t="s">
        <v>175</v>
      </c>
      <c r="E197" s="35">
        <v>-724.31</v>
      </c>
      <c r="F197" s="35">
        <v>-1544.53</v>
      </c>
      <c r="G197" s="55">
        <v>-1199.75</v>
      </c>
      <c r="H197" s="55">
        <v>-3362.94</v>
      </c>
      <c r="I197" s="72"/>
      <c r="J197" s="72">
        <f t="shared" si="3"/>
        <v>-6831.5300000000007</v>
      </c>
    </row>
    <row r="198" spans="1:10" x14ac:dyDescent="0.25">
      <c r="A198" s="53">
        <v>826</v>
      </c>
      <c r="B198" s="53">
        <v>549</v>
      </c>
      <c r="C198" s="53"/>
      <c r="D198" s="54" t="s">
        <v>177</v>
      </c>
      <c r="E198" s="35">
        <v>-5409.61</v>
      </c>
      <c r="F198" s="35">
        <v>-10657.63</v>
      </c>
      <c r="G198" s="55">
        <v>-1024.98</v>
      </c>
      <c r="H198" s="55">
        <v>-4139.9399999999996</v>
      </c>
      <c r="I198" s="71"/>
      <c r="J198" s="71">
        <f t="shared" si="3"/>
        <v>-21232.159999999996</v>
      </c>
    </row>
    <row r="199" spans="1:10" x14ac:dyDescent="0.25">
      <c r="A199" s="53">
        <v>1500</v>
      </c>
      <c r="B199" s="53">
        <v>850</v>
      </c>
      <c r="C199" s="53"/>
      <c r="D199" s="54" t="s">
        <v>222</v>
      </c>
      <c r="E199" s="35">
        <v>-1060.03</v>
      </c>
      <c r="F199" s="35">
        <v>-1171.04</v>
      </c>
      <c r="G199" s="55">
        <v>-275.02</v>
      </c>
      <c r="H199" s="55">
        <v>-2025.44</v>
      </c>
      <c r="I199" s="72"/>
      <c r="J199" s="72">
        <f t="shared" si="3"/>
        <v>-4531.53</v>
      </c>
    </row>
    <row r="200" spans="1:10" x14ac:dyDescent="0.25">
      <c r="A200" s="53">
        <v>839</v>
      </c>
      <c r="B200" s="53">
        <v>551</v>
      </c>
      <c r="C200" s="53"/>
      <c r="D200" s="54" t="s">
        <v>178</v>
      </c>
      <c r="E200" s="35">
        <v>-4323.1000000000004</v>
      </c>
      <c r="F200" s="35">
        <v>-3876.95</v>
      </c>
      <c r="G200" s="55">
        <v>-35.71</v>
      </c>
      <c r="H200" s="55">
        <v>-2012.44</v>
      </c>
      <c r="I200" s="71"/>
      <c r="J200" s="71">
        <f t="shared" si="3"/>
        <v>-10248.199999999999</v>
      </c>
    </row>
    <row r="201" spans="1:10" x14ac:dyDescent="0.25">
      <c r="A201" s="53">
        <v>847</v>
      </c>
      <c r="B201" s="53">
        <v>552</v>
      </c>
      <c r="C201" s="53"/>
      <c r="D201" s="54" t="s">
        <v>179</v>
      </c>
      <c r="E201" s="35">
        <v>0</v>
      </c>
      <c r="F201" s="35">
        <v>0</v>
      </c>
      <c r="G201" s="55">
        <v>0</v>
      </c>
      <c r="H201" s="55">
        <v>0</v>
      </c>
      <c r="I201" s="72"/>
      <c r="J201" s="72">
        <f t="shared" si="3"/>
        <v>0</v>
      </c>
    </row>
    <row r="202" spans="1:10" x14ac:dyDescent="0.25">
      <c r="A202" s="53">
        <v>854</v>
      </c>
      <c r="B202" s="53">
        <v>553</v>
      </c>
      <c r="C202" s="53"/>
      <c r="D202" s="54" t="s">
        <v>180</v>
      </c>
      <c r="E202" s="35">
        <v>0</v>
      </c>
      <c r="F202" s="35">
        <v>-1782.74</v>
      </c>
      <c r="G202" s="55">
        <v>-17250.189999999999</v>
      </c>
      <c r="H202" s="55">
        <v>-6587.74</v>
      </c>
      <c r="I202" s="71"/>
      <c r="J202" s="71">
        <f t="shared" si="3"/>
        <v>-25620.67</v>
      </c>
    </row>
    <row r="203" spans="1:10" x14ac:dyDescent="0.25">
      <c r="A203" s="53">
        <v>860</v>
      </c>
      <c r="B203" s="53">
        <v>554</v>
      </c>
      <c r="C203" s="53"/>
      <c r="D203" s="54" t="s">
        <v>181</v>
      </c>
      <c r="E203" s="35">
        <v>-7609.52</v>
      </c>
      <c r="F203" s="35">
        <v>-11437.59</v>
      </c>
      <c r="G203" s="55">
        <v>-1038.78</v>
      </c>
      <c r="H203" s="55">
        <v>-11459.67</v>
      </c>
      <c r="I203" s="72"/>
      <c r="J203" s="72">
        <f t="shared" si="3"/>
        <v>-31545.559999999998</v>
      </c>
    </row>
    <row r="204" spans="1:10" x14ac:dyDescent="0.25">
      <c r="A204" s="53">
        <v>874</v>
      </c>
      <c r="B204" s="53">
        <v>555</v>
      </c>
      <c r="C204" s="53"/>
      <c r="D204" s="54" t="s">
        <v>182</v>
      </c>
      <c r="E204" s="35">
        <v>-4043.5</v>
      </c>
      <c r="F204" s="35">
        <v>-9501.89</v>
      </c>
      <c r="G204" s="55">
        <v>0</v>
      </c>
      <c r="H204" s="55">
        <v>-5867.02</v>
      </c>
      <c r="I204" s="71"/>
      <c r="J204" s="71">
        <f t="shared" si="3"/>
        <v>-19412.41</v>
      </c>
    </row>
    <row r="205" spans="1:10" x14ac:dyDescent="0.25">
      <c r="A205" s="53">
        <v>1826</v>
      </c>
      <c r="B205" s="53">
        <v>856</v>
      </c>
      <c r="C205" s="53"/>
      <c r="D205" s="54" t="s">
        <v>270</v>
      </c>
      <c r="E205" s="35">
        <v>-3611.6</v>
      </c>
      <c r="F205" s="35">
        <v>-7395.48</v>
      </c>
      <c r="G205" s="55">
        <v>-3405.67</v>
      </c>
      <c r="H205" s="55">
        <v>-4873.3999999999996</v>
      </c>
      <c r="I205" s="72"/>
      <c r="J205" s="72">
        <f t="shared" si="3"/>
        <v>-19286.150000000001</v>
      </c>
    </row>
    <row r="206" spans="1:10" x14ac:dyDescent="0.25">
      <c r="A206" s="53">
        <v>888</v>
      </c>
      <c r="B206" s="53">
        <v>557</v>
      </c>
      <c r="C206" s="53"/>
      <c r="D206" s="54" t="s">
        <v>183</v>
      </c>
      <c r="E206" s="35">
        <v>-16354.97</v>
      </c>
      <c r="F206" s="35">
        <v>-30309.47</v>
      </c>
      <c r="G206" s="55">
        <v>-4529.26</v>
      </c>
      <c r="H206" s="55">
        <v>-24180.02</v>
      </c>
      <c r="I206" s="71"/>
      <c r="J206" s="71">
        <f t="shared" si="3"/>
        <v>-75373.72</v>
      </c>
    </row>
    <row r="207" spans="1:10" x14ac:dyDescent="0.25">
      <c r="A207" s="53">
        <v>898</v>
      </c>
      <c r="B207" s="53">
        <v>558</v>
      </c>
      <c r="C207" s="53"/>
      <c r="D207" s="54" t="s">
        <v>184</v>
      </c>
      <c r="E207" s="35">
        <v>-2146.14</v>
      </c>
      <c r="F207" s="35">
        <v>-10722.65</v>
      </c>
      <c r="G207" s="55">
        <v>-12165.58</v>
      </c>
      <c r="H207" s="55">
        <v>-6113.54</v>
      </c>
      <c r="I207" s="72"/>
      <c r="J207" s="72">
        <f t="shared" si="3"/>
        <v>-31147.91</v>
      </c>
    </row>
    <row r="208" spans="1:10" x14ac:dyDescent="0.25">
      <c r="A208" s="53">
        <v>905</v>
      </c>
      <c r="B208" s="53">
        <v>559</v>
      </c>
      <c r="C208" s="53"/>
      <c r="D208" s="54" t="s">
        <v>185</v>
      </c>
      <c r="E208" s="35">
        <v>0</v>
      </c>
      <c r="F208" s="35">
        <v>0</v>
      </c>
      <c r="G208" s="55">
        <v>0</v>
      </c>
      <c r="H208" s="55">
        <v>0</v>
      </c>
      <c r="I208" s="71"/>
      <c r="J208" s="71">
        <f t="shared" si="3"/>
        <v>0</v>
      </c>
    </row>
    <row r="209" spans="1:10" x14ac:dyDescent="0.25">
      <c r="A209" s="53">
        <v>913</v>
      </c>
      <c r="B209" s="53">
        <v>560</v>
      </c>
      <c r="C209" s="53"/>
      <c r="D209" s="54" t="s">
        <v>186</v>
      </c>
      <c r="E209" s="35">
        <v>0</v>
      </c>
      <c r="F209" s="35">
        <v>0</v>
      </c>
      <c r="G209" s="55">
        <v>0</v>
      </c>
      <c r="H209" s="55">
        <v>0</v>
      </c>
      <c r="I209" s="72"/>
      <c r="J209" s="72">
        <f t="shared" si="3"/>
        <v>0</v>
      </c>
    </row>
    <row r="210" spans="1:10" x14ac:dyDescent="0.25">
      <c r="A210" s="53">
        <v>922</v>
      </c>
      <c r="B210" s="53">
        <v>561</v>
      </c>
      <c r="C210" s="53"/>
      <c r="D210" s="54" t="s">
        <v>187</v>
      </c>
      <c r="E210" s="35">
        <v>-7179.56</v>
      </c>
      <c r="F210" s="35">
        <v>-10007.77</v>
      </c>
      <c r="G210" s="55">
        <v>-2190.98</v>
      </c>
      <c r="H210" s="55">
        <v>-7029.22</v>
      </c>
      <c r="I210" s="71"/>
      <c r="J210" s="71">
        <f t="shared" si="3"/>
        <v>-26407.530000000002</v>
      </c>
    </row>
    <row r="211" spans="1:10" x14ac:dyDescent="0.25">
      <c r="A211" s="53">
        <v>932</v>
      </c>
      <c r="B211" s="53">
        <v>563</v>
      </c>
      <c r="C211" s="53">
        <v>881</v>
      </c>
      <c r="D211" s="54" t="s">
        <v>188</v>
      </c>
      <c r="E211" s="35">
        <v>0</v>
      </c>
      <c r="F211" s="35">
        <v>-20.04</v>
      </c>
      <c r="G211" s="55">
        <v>0</v>
      </c>
      <c r="H211" s="55">
        <v>0</v>
      </c>
      <c r="I211" s="72"/>
      <c r="J211" s="72">
        <f t="shared" si="3"/>
        <v>-20.04</v>
      </c>
    </row>
    <row r="212" spans="1:10" x14ac:dyDescent="0.25">
      <c r="A212" s="53">
        <v>936</v>
      </c>
      <c r="B212" s="53">
        <v>564</v>
      </c>
      <c r="C212" s="53"/>
      <c r="D212" s="54" t="s">
        <v>189</v>
      </c>
      <c r="E212" s="35">
        <v>-402.51</v>
      </c>
      <c r="F212" s="35">
        <v>-436.82</v>
      </c>
      <c r="G212" s="55">
        <v>0</v>
      </c>
      <c r="H212" s="55">
        <v>-130.5</v>
      </c>
      <c r="I212" s="71"/>
      <c r="J212" s="71">
        <f t="shared" si="3"/>
        <v>-969.82999999999993</v>
      </c>
    </row>
    <row r="213" spans="1:10" x14ac:dyDescent="0.25">
      <c r="A213" s="53">
        <v>944</v>
      </c>
      <c r="B213" s="53">
        <v>565</v>
      </c>
      <c r="C213" s="53"/>
      <c r="D213" s="54" t="s">
        <v>190</v>
      </c>
      <c r="E213" s="35">
        <v>0</v>
      </c>
      <c r="F213" s="35">
        <v>0</v>
      </c>
      <c r="G213" s="55">
        <v>0</v>
      </c>
      <c r="H213" s="55">
        <v>0</v>
      </c>
      <c r="I213" s="72"/>
      <c r="J213" s="72">
        <f t="shared" si="3"/>
        <v>0</v>
      </c>
    </row>
    <row r="214" spans="1:10" x14ac:dyDescent="0.25">
      <c r="A214" s="53">
        <v>1469</v>
      </c>
      <c r="B214" s="53">
        <v>867</v>
      </c>
      <c r="C214" s="53"/>
      <c r="D214" s="54" t="s">
        <v>223</v>
      </c>
      <c r="E214" s="35">
        <v>-1707.75</v>
      </c>
      <c r="F214" s="35">
        <v>-6127.47</v>
      </c>
      <c r="G214" s="55">
        <v>-117.97</v>
      </c>
      <c r="H214" s="55">
        <v>-3693.39</v>
      </c>
      <c r="I214" s="71"/>
      <c r="J214" s="71">
        <f t="shared" si="3"/>
        <v>-11646.58</v>
      </c>
    </row>
    <row r="215" spans="1:10" x14ac:dyDescent="0.25">
      <c r="A215" s="53">
        <v>951</v>
      </c>
      <c r="B215" s="53">
        <v>568</v>
      </c>
      <c r="C215" s="53"/>
      <c r="D215" s="54" t="s">
        <v>191</v>
      </c>
      <c r="E215" s="35">
        <v>-5579.35</v>
      </c>
      <c r="F215" s="35">
        <v>-3019.99</v>
      </c>
      <c r="G215" s="55">
        <v>-2445.59</v>
      </c>
      <c r="H215" s="55">
        <v>-406.77</v>
      </c>
      <c r="I215" s="72"/>
      <c r="J215" s="72">
        <f t="shared" si="3"/>
        <v>-11451.7</v>
      </c>
    </row>
    <row r="216" spans="1:10" x14ac:dyDescent="0.25">
      <c r="A216" s="53">
        <v>957</v>
      </c>
      <c r="B216" s="53">
        <v>570</v>
      </c>
      <c r="C216" s="53">
        <v>848</v>
      </c>
      <c r="D216" s="54" t="s">
        <v>192</v>
      </c>
      <c r="E216" s="35">
        <v>-1640.3</v>
      </c>
      <c r="F216" s="35">
        <v>-1451.54</v>
      </c>
      <c r="G216" s="55">
        <v>-461.68</v>
      </c>
      <c r="H216" s="55">
        <v>-2389.02</v>
      </c>
      <c r="I216" s="71"/>
      <c r="J216" s="71">
        <f t="shared" si="3"/>
        <v>-5942.54</v>
      </c>
    </row>
    <row r="217" spans="1:10" x14ac:dyDescent="0.25">
      <c r="A217" s="53">
        <v>1733</v>
      </c>
      <c r="B217" s="53">
        <v>871</v>
      </c>
      <c r="C217" s="53"/>
      <c r="D217" s="54" t="s">
        <v>253</v>
      </c>
      <c r="E217" s="35">
        <v>-19270.55</v>
      </c>
      <c r="F217" s="35">
        <v>-19338.79</v>
      </c>
      <c r="G217" s="55">
        <v>-26771.4</v>
      </c>
      <c r="H217" s="55">
        <v>-14015.3</v>
      </c>
      <c r="I217" s="72"/>
      <c r="J217" s="72">
        <f t="shared" si="3"/>
        <v>-79396.039999999994</v>
      </c>
    </row>
    <row r="218" spans="1:10" x14ac:dyDescent="0.25">
      <c r="A218" s="53">
        <v>969</v>
      </c>
      <c r="B218" s="53">
        <v>572</v>
      </c>
      <c r="C218" s="53"/>
      <c r="D218" s="54" t="s">
        <v>193</v>
      </c>
      <c r="E218" s="35">
        <v>0</v>
      </c>
      <c r="F218" s="35">
        <v>0</v>
      </c>
      <c r="G218" s="55">
        <v>0</v>
      </c>
      <c r="H218" s="55">
        <v>0</v>
      </c>
      <c r="I218" s="71"/>
      <c r="J218" s="71">
        <f t="shared" si="3"/>
        <v>0</v>
      </c>
    </row>
    <row r="219" spans="1:10" x14ac:dyDescent="0.25">
      <c r="A219" s="53">
        <v>1498</v>
      </c>
      <c r="B219" s="53">
        <v>873</v>
      </c>
      <c r="C219" s="53"/>
      <c r="D219" s="54" t="s">
        <v>224</v>
      </c>
      <c r="E219" s="35">
        <v>-2800.44</v>
      </c>
      <c r="F219" s="35">
        <v>-7749.68</v>
      </c>
      <c r="G219" s="55">
        <v>-4457.72</v>
      </c>
      <c r="H219" s="55">
        <v>-3825.9</v>
      </c>
      <c r="I219" s="72"/>
      <c r="J219" s="72">
        <f t="shared" si="3"/>
        <v>-18833.740000000002</v>
      </c>
    </row>
    <row r="220" spans="1:10" x14ac:dyDescent="0.25">
      <c r="A220" s="53">
        <v>976</v>
      </c>
      <c r="B220" s="53">
        <v>574</v>
      </c>
      <c r="C220" s="53"/>
      <c r="D220" s="54" t="s">
        <v>194</v>
      </c>
      <c r="E220" s="35">
        <v>0</v>
      </c>
      <c r="F220" s="35">
        <v>0</v>
      </c>
      <c r="G220" s="55">
        <v>0</v>
      </c>
      <c r="H220" s="55">
        <v>0</v>
      </c>
      <c r="I220" s="71"/>
      <c r="J220" s="71">
        <f t="shared" si="3"/>
        <v>0</v>
      </c>
    </row>
    <row r="221" spans="1:10" x14ac:dyDescent="0.25">
      <c r="A221" s="53">
        <v>984</v>
      </c>
      <c r="B221" s="53">
        <v>575</v>
      </c>
      <c r="C221" s="53"/>
      <c r="D221" s="54" t="s">
        <v>195</v>
      </c>
      <c r="E221" s="35">
        <v>-7409.78</v>
      </c>
      <c r="F221" s="35">
        <v>-14977.26</v>
      </c>
      <c r="G221" s="55">
        <v>-7616.42</v>
      </c>
      <c r="H221" s="55">
        <v>-17099.07</v>
      </c>
      <c r="I221" s="72"/>
      <c r="J221" s="72">
        <f t="shared" si="3"/>
        <v>-47102.53</v>
      </c>
    </row>
    <row r="222" spans="1:10" x14ac:dyDescent="0.25">
      <c r="A222" s="53">
        <v>1480</v>
      </c>
      <c r="B222" s="53">
        <v>878</v>
      </c>
      <c r="C222" s="53"/>
      <c r="D222" s="54" t="s">
        <v>225</v>
      </c>
      <c r="E222" s="35">
        <v>0</v>
      </c>
      <c r="F222" s="35">
        <v>0</v>
      </c>
      <c r="G222" s="55">
        <v>0</v>
      </c>
      <c r="H222" s="55">
        <v>0</v>
      </c>
      <c r="I222" s="71"/>
      <c r="J222" s="71">
        <f t="shared" si="3"/>
        <v>0</v>
      </c>
    </row>
    <row r="223" spans="1:10" x14ac:dyDescent="0.25">
      <c r="A223" s="53">
        <v>551</v>
      </c>
      <c r="B223" s="53">
        <v>501</v>
      </c>
      <c r="C223" s="53"/>
      <c r="D223" s="54" t="s">
        <v>145</v>
      </c>
      <c r="E223" s="35">
        <v>-1758.08</v>
      </c>
      <c r="F223" s="35">
        <v>-3284.98</v>
      </c>
      <c r="G223" s="55">
        <v>-502.68</v>
      </c>
      <c r="H223" s="55">
        <v>-5909.6</v>
      </c>
      <c r="I223" s="72"/>
      <c r="J223" s="72">
        <f t="shared" si="3"/>
        <v>-11455.34</v>
      </c>
    </row>
    <row r="224" spans="1:10" x14ac:dyDescent="0.25">
      <c r="A224" s="53">
        <v>570</v>
      </c>
      <c r="B224" s="53">
        <v>504</v>
      </c>
      <c r="C224" s="53"/>
      <c r="D224" s="54" t="s">
        <v>147</v>
      </c>
      <c r="E224" s="35">
        <v>-2930.5</v>
      </c>
      <c r="F224" s="35">
        <v>-2927.41</v>
      </c>
      <c r="G224" s="55">
        <v>0</v>
      </c>
      <c r="H224" s="55">
        <v>-778.69</v>
      </c>
      <c r="I224" s="71"/>
      <c r="J224" s="71">
        <f t="shared" si="3"/>
        <v>-6636.6</v>
      </c>
    </row>
    <row r="225" spans="1:10" x14ac:dyDescent="0.25">
      <c r="A225" s="53">
        <v>626</v>
      </c>
      <c r="B225" s="53">
        <v>512</v>
      </c>
      <c r="C225" s="53"/>
      <c r="D225" s="54" t="s">
        <v>153</v>
      </c>
      <c r="E225" s="35">
        <v>-2619.0700000000002</v>
      </c>
      <c r="F225" s="35">
        <v>-1647</v>
      </c>
      <c r="G225" s="55">
        <v>-144.84</v>
      </c>
      <c r="H225" s="55">
        <v>0</v>
      </c>
      <c r="I225" s="72"/>
      <c r="J225" s="72">
        <f t="shared" si="3"/>
        <v>-4410.91</v>
      </c>
    </row>
    <row r="226" spans="1:10" x14ac:dyDescent="0.25">
      <c r="A226" s="53">
        <v>628</v>
      </c>
      <c r="B226" s="53">
        <v>513</v>
      </c>
      <c r="C226" s="53"/>
      <c r="D226" s="54" t="s">
        <v>154</v>
      </c>
      <c r="E226" s="35">
        <v>0</v>
      </c>
      <c r="F226" s="35">
        <v>0</v>
      </c>
      <c r="G226" s="55">
        <v>0</v>
      </c>
      <c r="H226" s="55">
        <v>0</v>
      </c>
      <c r="I226" s="71"/>
      <c r="J226" s="71">
        <f t="shared" si="3"/>
        <v>0</v>
      </c>
    </row>
    <row r="227" spans="1:10" x14ac:dyDescent="0.25">
      <c r="A227" s="53">
        <v>633</v>
      </c>
      <c r="B227" s="53">
        <v>514</v>
      </c>
      <c r="C227" s="53">
        <v>848</v>
      </c>
      <c r="D227" s="54" t="s">
        <v>155</v>
      </c>
      <c r="E227" s="35">
        <v>-1089.32</v>
      </c>
      <c r="F227" s="35">
        <v>-1602.85</v>
      </c>
      <c r="G227" s="55">
        <v>-390.45</v>
      </c>
      <c r="H227" s="55">
        <v>-1292.48</v>
      </c>
      <c r="I227" s="72"/>
      <c r="J227" s="72">
        <f t="shared" si="3"/>
        <v>-4375.1000000000004</v>
      </c>
    </row>
    <row r="228" spans="1:10" x14ac:dyDescent="0.25">
      <c r="A228" s="53">
        <v>662</v>
      </c>
      <c r="B228" s="53">
        <v>519</v>
      </c>
      <c r="C228" s="53">
        <v>877</v>
      </c>
      <c r="D228" s="54" t="s">
        <v>158</v>
      </c>
      <c r="E228" s="35">
        <v>-6309.6</v>
      </c>
      <c r="F228" s="35">
        <v>-7296.17</v>
      </c>
      <c r="G228" s="55">
        <v>-1234.3499999999999</v>
      </c>
      <c r="H228" s="55">
        <v>-3485.23</v>
      </c>
      <c r="I228" s="71"/>
      <c r="J228" s="71">
        <f t="shared" ref="J228:J273" si="4">SUM(E228:I228)</f>
        <v>-18325.350000000002</v>
      </c>
    </row>
    <row r="229" spans="1:10" x14ac:dyDescent="0.25">
      <c r="A229" s="53">
        <v>664</v>
      </c>
      <c r="B229" s="53">
        <v>520</v>
      </c>
      <c r="C229" s="53">
        <v>899</v>
      </c>
      <c r="D229" s="54" t="s">
        <v>159</v>
      </c>
      <c r="E229" s="35">
        <v>-1674.99</v>
      </c>
      <c r="F229" s="35">
        <v>-1340.2</v>
      </c>
      <c r="G229" s="55">
        <v>0</v>
      </c>
      <c r="H229" s="55">
        <v>-750.72</v>
      </c>
      <c r="I229" s="72"/>
      <c r="J229" s="72">
        <f t="shared" si="4"/>
        <v>-3765.91</v>
      </c>
    </row>
    <row r="230" spans="1:10" x14ac:dyDescent="0.25">
      <c r="A230" s="53">
        <v>681</v>
      </c>
      <c r="B230" s="53">
        <v>523</v>
      </c>
      <c r="C230" s="53"/>
      <c r="D230" s="54" t="s">
        <v>160</v>
      </c>
      <c r="E230" s="35">
        <v>-1807.57</v>
      </c>
      <c r="F230" s="35">
        <v>-5099.22</v>
      </c>
      <c r="G230" s="55">
        <v>-2644.29</v>
      </c>
      <c r="H230" s="55">
        <v>-1918.05</v>
      </c>
      <c r="I230" s="71"/>
      <c r="J230" s="71">
        <f t="shared" si="4"/>
        <v>-11469.13</v>
      </c>
    </row>
    <row r="231" spans="1:10" x14ac:dyDescent="0.25">
      <c r="A231" s="53">
        <v>685</v>
      </c>
      <c r="B231" s="53">
        <v>524</v>
      </c>
      <c r="C231" s="53"/>
      <c r="D231" s="54" t="s">
        <v>161</v>
      </c>
      <c r="E231" s="35">
        <v>-326.29000000000002</v>
      </c>
      <c r="F231" s="35">
        <v>-270.45999999999998</v>
      </c>
      <c r="G231" s="55">
        <v>0</v>
      </c>
      <c r="H231" s="55">
        <v>-613.83000000000004</v>
      </c>
      <c r="I231" s="72"/>
      <c r="J231" s="72">
        <f t="shared" si="4"/>
        <v>-1210.58</v>
      </c>
    </row>
    <row r="232" spans="1:10" x14ac:dyDescent="0.25">
      <c r="A232" s="53">
        <v>1997</v>
      </c>
      <c r="B232" s="53">
        <v>889</v>
      </c>
      <c r="C232" s="53"/>
      <c r="D232" s="54" t="s">
        <v>278</v>
      </c>
      <c r="E232" s="35">
        <v>-426.43</v>
      </c>
      <c r="F232" s="35">
        <v>-837.61</v>
      </c>
      <c r="G232" s="55">
        <v>-56.85</v>
      </c>
      <c r="H232" s="55">
        <v>-428.39</v>
      </c>
      <c r="I232" s="71"/>
      <c r="J232" s="71">
        <f t="shared" si="4"/>
        <v>-1749.2799999999997</v>
      </c>
    </row>
    <row r="233" spans="1:10" x14ac:dyDescent="0.25">
      <c r="A233" s="53">
        <v>1662</v>
      </c>
      <c r="B233" s="53">
        <v>374</v>
      </c>
      <c r="C233" s="53"/>
      <c r="D233" s="54" t="s">
        <v>247</v>
      </c>
      <c r="E233" s="35">
        <v>-30130.76</v>
      </c>
      <c r="F233" s="35">
        <v>-61788.38</v>
      </c>
      <c r="G233" s="55">
        <v>-7833.87</v>
      </c>
      <c r="H233" s="55">
        <v>-14136.63</v>
      </c>
      <c r="I233" s="72"/>
      <c r="J233" s="72">
        <f t="shared" si="4"/>
        <v>-113889.64</v>
      </c>
    </row>
    <row r="234" spans="1:10" x14ac:dyDescent="0.25">
      <c r="A234" s="53">
        <v>416</v>
      </c>
      <c r="B234" s="53">
        <v>381</v>
      </c>
      <c r="C234" s="53"/>
      <c r="D234" s="54" t="s">
        <v>107</v>
      </c>
      <c r="E234" s="35">
        <v>-16331.53</v>
      </c>
      <c r="F234" s="35">
        <v>-13403.03</v>
      </c>
      <c r="G234" s="55">
        <v>-604.37</v>
      </c>
      <c r="H234" s="55">
        <v>-15345.82</v>
      </c>
      <c r="I234" s="71"/>
      <c r="J234" s="71">
        <f t="shared" si="4"/>
        <v>-45684.75</v>
      </c>
    </row>
    <row r="235" spans="1:10" x14ac:dyDescent="0.25">
      <c r="A235" s="53">
        <v>427</v>
      </c>
      <c r="B235" s="53">
        <v>383</v>
      </c>
      <c r="C235" s="53"/>
      <c r="D235" s="54" t="s">
        <v>108</v>
      </c>
      <c r="E235" s="35">
        <v>0</v>
      </c>
      <c r="F235" s="35">
        <v>0</v>
      </c>
      <c r="G235" s="55">
        <v>0</v>
      </c>
      <c r="H235" s="55">
        <v>0</v>
      </c>
      <c r="I235" s="72"/>
      <c r="J235" s="72">
        <f t="shared" si="4"/>
        <v>0</v>
      </c>
    </row>
    <row r="236" spans="1:10" x14ac:dyDescent="0.25">
      <c r="A236" s="53">
        <v>1996</v>
      </c>
      <c r="B236" s="53">
        <v>386</v>
      </c>
      <c r="C236" s="53"/>
      <c r="D236" s="54" t="s">
        <v>277</v>
      </c>
      <c r="E236" s="35">
        <v>0</v>
      </c>
      <c r="F236" s="35">
        <v>0</v>
      </c>
      <c r="G236" s="55">
        <v>0</v>
      </c>
      <c r="H236" s="55">
        <v>-5.62</v>
      </c>
      <c r="I236" s="71"/>
      <c r="J236" s="71">
        <f t="shared" si="4"/>
        <v>-5.62</v>
      </c>
    </row>
    <row r="237" spans="1:10" x14ac:dyDescent="0.25">
      <c r="A237" s="53">
        <v>1359</v>
      </c>
      <c r="B237" s="53">
        <v>388</v>
      </c>
      <c r="C237" s="53"/>
      <c r="D237" s="54" t="s">
        <v>109</v>
      </c>
      <c r="E237" s="35">
        <v>0</v>
      </c>
      <c r="F237" s="35">
        <v>0</v>
      </c>
      <c r="G237" s="55">
        <v>0</v>
      </c>
      <c r="H237" s="55">
        <v>0</v>
      </c>
      <c r="I237" s="72"/>
      <c r="J237" s="72">
        <f t="shared" si="4"/>
        <v>0</v>
      </c>
    </row>
    <row r="238" spans="1:10" x14ac:dyDescent="0.25">
      <c r="A238" s="53">
        <v>434</v>
      </c>
      <c r="B238" s="53">
        <v>389</v>
      </c>
      <c r="C238" s="53"/>
      <c r="D238" s="54" t="s">
        <v>110</v>
      </c>
      <c r="E238" s="35">
        <v>0</v>
      </c>
      <c r="F238" s="35">
        <v>0</v>
      </c>
      <c r="G238" s="55">
        <v>0</v>
      </c>
      <c r="H238" s="55">
        <v>0</v>
      </c>
      <c r="I238" s="71"/>
      <c r="J238" s="71">
        <f t="shared" si="4"/>
        <v>0</v>
      </c>
    </row>
    <row r="239" spans="1:10" x14ac:dyDescent="0.25">
      <c r="A239" s="53">
        <v>436</v>
      </c>
      <c r="B239" s="53">
        <v>392</v>
      </c>
      <c r="C239" s="53"/>
      <c r="D239" s="54" t="s">
        <v>111</v>
      </c>
      <c r="E239" s="35">
        <v>0</v>
      </c>
      <c r="F239" s="35">
        <v>0</v>
      </c>
      <c r="G239" s="55">
        <v>0</v>
      </c>
      <c r="H239" s="55">
        <v>0</v>
      </c>
      <c r="I239" s="72"/>
      <c r="J239" s="72">
        <f t="shared" si="4"/>
        <v>0</v>
      </c>
    </row>
    <row r="240" spans="1:10" x14ac:dyDescent="0.25">
      <c r="A240" s="53">
        <v>440</v>
      </c>
      <c r="B240" s="53">
        <v>401</v>
      </c>
      <c r="C240" s="53">
        <v>893</v>
      </c>
      <c r="D240" s="54" t="s">
        <v>112</v>
      </c>
      <c r="E240" s="35">
        <v>0</v>
      </c>
      <c r="F240" s="35">
        <v>0</v>
      </c>
      <c r="G240" s="55">
        <v>0</v>
      </c>
      <c r="H240" s="55">
        <v>0</v>
      </c>
      <c r="I240" s="71"/>
      <c r="J240" s="71">
        <f t="shared" si="4"/>
        <v>0</v>
      </c>
    </row>
    <row r="241" spans="1:10" x14ac:dyDescent="0.25">
      <c r="A241" s="53">
        <v>444</v>
      </c>
      <c r="B241" s="53">
        <v>403</v>
      </c>
      <c r="C241" s="53"/>
      <c r="D241" s="54" t="s">
        <v>114</v>
      </c>
      <c r="E241" s="35">
        <v>-6707.49</v>
      </c>
      <c r="F241" s="35">
        <v>-6684.78</v>
      </c>
      <c r="G241" s="55">
        <v>-564.48</v>
      </c>
      <c r="H241" s="55">
        <v>-4836.58</v>
      </c>
      <c r="I241" s="72"/>
      <c r="J241" s="72">
        <f t="shared" si="4"/>
        <v>-18793.330000000002</v>
      </c>
    </row>
    <row r="242" spans="1:10" x14ac:dyDescent="0.25">
      <c r="A242" s="53">
        <v>442</v>
      </c>
      <c r="B242" s="53">
        <v>402</v>
      </c>
      <c r="C242" s="53">
        <v>898</v>
      </c>
      <c r="D242" s="54" t="s">
        <v>113</v>
      </c>
      <c r="E242" s="35">
        <v>0</v>
      </c>
      <c r="F242" s="35">
        <v>0</v>
      </c>
      <c r="G242" s="55">
        <v>0</v>
      </c>
      <c r="H242" s="55">
        <v>0</v>
      </c>
      <c r="I242" s="71"/>
      <c r="J242" s="71">
        <f t="shared" si="4"/>
        <v>0</v>
      </c>
    </row>
    <row r="243" spans="1:10" x14ac:dyDescent="0.25">
      <c r="A243" s="53">
        <v>456</v>
      </c>
      <c r="B243" s="53">
        <v>405</v>
      </c>
      <c r="C243" s="53">
        <v>891</v>
      </c>
      <c r="D243" s="54" t="s">
        <v>115</v>
      </c>
      <c r="E243" s="35">
        <v>0</v>
      </c>
      <c r="F243" s="35">
        <v>0</v>
      </c>
      <c r="G243" s="55">
        <v>0</v>
      </c>
      <c r="H243" s="55">
        <v>0</v>
      </c>
      <c r="I243" s="72"/>
      <c r="J243" s="72">
        <f t="shared" si="4"/>
        <v>0</v>
      </c>
    </row>
    <row r="244" spans="1:10" x14ac:dyDescent="0.25">
      <c r="A244" s="53">
        <v>1738</v>
      </c>
      <c r="B244" s="53">
        <v>378</v>
      </c>
      <c r="C244" s="53"/>
      <c r="D244" s="54" t="s">
        <v>288</v>
      </c>
      <c r="E244" s="35">
        <v>-951.87</v>
      </c>
      <c r="F244" s="35">
        <v>-3791.64</v>
      </c>
      <c r="G244" s="55">
        <v>-161.94999999999999</v>
      </c>
      <c r="H244" s="55">
        <v>-665.86</v>
      </c>
      <c r="I244" s="71"/>
      <c r="J244" s="71">
        <f t="shared" si="4"/>
        <v>-5571.32</v>
      </c>
    </row>
    <row r="245" spans="1:10" x14ac:dyDescent="0.25">
      <c r="A245" s="53">
        <v>462</v>
      </c>
      <c r="B245" s="53">
        <v>420</v>
      </c>
      <c r="C245" s="53"/>
      <c r="D245" s="54" t="s">
        <v>116</v>
      </c>
      <c r="E245" s="35">
        <v>0</v>
      </c>
      <c r="F245" s="35">
        <v>0</v>
      </c>
      <c r="G245" s="55">
        <v>0</v>
      </c>
      <c r="H245" s="55">
        <v>0</v>
      </c>
      <c r="I245" s="72"/>
      <c r="J245" s="72">
        <f t="shared" si="4"/>
        <v>0</v>
      </c>
    </row>
    <row r="246" spans="1:10" x14ac:dyDescent="0.25">
      <c r="A246" s="53">
        <v>464</v>
      </c>
      <c r="B246" s="53">
        <v>424</v>
      </c>
      <c r="C246" s="53"/>
      <c r="D246" s="54" t="s">
        <v>117</v>
      </c>
      <c r="E246" s="35">
        <v>0</v>
      </c>
      <c r="F246" s="35">
        <v>0</v>
      </c>
      <c r="G246" s="55">
        <v>0</v>
      </c>
      <c r="H246" s="55">
        <v>0</v>
      </c>
      <c r="I246" s="71"/>
      <c r="J246" s="71">
        <f t="shared" si="4"/>
        <v>0</v>
      </c>
    </row>
    <row r="247" spans="1:10" x14ac:dyDescent="0.25">
      <c r="A247" s="53">
        <v>465</v>
      </c>
      <c r="B247" s="53">
        <v>426</v>
      </c>
      <c r="C247" s="53"/>
      <c r="D247" s="54" t="s">
        <v>118</v>
      </c>
      <c r="E247" s="35">
        <v>0</v>
      </c>
      <c r="F247" s="35">
        <v>0</v>
      </c>
      <c r="G247" s="55">
        <v>0</v>
      </c>
      <c r="H247" s="55">
        <v>0</v>
      </c>
      <c r="I247" s="72"/>
      <c r="J247" s="72">
        <f t="shared" si="4"/>
        <v>0</v>
      </c>
    </row>
    <row r="248" spans="1:10" x14ac:dyDescent="0.25">
      <c r="A248" s="53">
        <v>466</v>
      </c>
      <c r="B248" s="53">
        <v>430</v>
      </c>
      <c r="C248" s="53">
        <v>891</v>
      </c>
      <c r="D248" s="54" t="s">
        <v>119</v>
      </c>
      <c r="E248" s="35">
        <v>0</v>
      </c>
      <c r="F248" s="35">
        <v>0</v>
      </c>
      <c r="G248" s="55">
        <v>0</v>
      </c>
      <c r="H248" s="55">
        <v>0</v>
      </c>
      <c r="I248" s="71"/>
      <c r="J248" s="71">
        <f t="shared" si="4"/>
        <v>0</v>
      </c>
    </row>
    <row r="249" spans="1:10" x14ac:dyDescent="0.25">
      <c r="A249" s="53">
        <v>468</v>
      </c>
      <c r="B249" s="53">
        <v>431</v>
      </c>
      <c r="C249" s="53">
        <v>891</v>
      </c>
      <c r="D249" s="54" t="s">
        <v>120</v>
      </c>
      <c r="E249" s="35">
        <v>0</v>
      </c>
      <c r="F249" s="35">
        <v>0</v>
      </c>
      <c r="G249" s="55">
        <v>0</v>
      </c>
      <c r="H249" s="55">
        <v>0</v>
      </c>
      <c r="I249" s="72"/>
      <c r="J249" s="72">
        <f t="shared" si="4"/>
        <v>0</v>
      </c>
    </row>
    <row r="250" spans="1:10" x14ac:dyDescent="0.25">
      <c r="A250" s="53">
        <v>470</v>
      </c>
      <c r="B250" s="53">
        <v>436</v>
      </c>
      <c r="C250" s="53"/>
      <c r="D250" s="54" t="s">
        <v>121</v>
      </c>
      <c r="E250" s="35">
        <v>0</v>
      </c>
      <c r="F250" s="35">
        <v>0</v>
      </c>
      <c r="G250" s="55">
        <v>0</v>
      </c>
      <c r="H250" s="55">
        <v>0</v>
      </c>
      <c r="I250" s="71"/>
      <c r="J250" s="71">
        <f t="shared" si="4"/>
        <v>0</v>
      </c>
    </row>
    <row r="251" spans="1:10" x14ac:dyDescent="0.25">
      <c r="A251" s="53">
        <v>471</v>
      </c>
      <c r="B251" s="53">
        <v>438</v>
      </c>
      <c r="C251" s="53"/>
      <c r="D251" s="54" t="s">
        <v>122</v>
      </c>
      <c r="E251" s="35">
        <v>0</v>
      </c>
      <c r="F251" s="35">
        <v>0</v>
      </c>
      <c r="G251" s="55">
        <v>0</v>
      </c>
      <c r="H251" s="55">
        <v>0</v>
      </c>
      <c r="I251" s="72"/>
      <c r="J251" s="72">
        <f t="shared" si="4"/>
        <v>0</v>
      </c>
    </row>
    <row r="252" spans="1:10" x14ac:dyDescent="0.25">
      <c r="A252" s="53">
        <v>473</v>
      </c>
      <c r="B252" s="53">
        <v>439</v>
      </c>
      <c r="C252" s="53">
        <v>892</v>
      </c>
      <c r="D252" s="54" t="s">
        <v>123</v>
      </c>
      <c r="E252" s="35">
        <v>-8698.09</v>
      </c>
      <c r="F252" s="35">
        <v>-8308.98</v>
      </c>
      <c r="G252" s="55">
        <v>-1906.16</v>
      </c>
      <c r="H252" s="55">
        <v>-3685.5</v>
      </c>
      <c r="I252" s="71"/>
      <c r="J252" s="71">
        <f t="shared" si="4"/>
        <v>-22598.73</v>
      </c>
    </row>
    <row r="253" spans="1:10" x14ac:dyDescent="0.25">
      <c r="A253" s="53">
        <v>475</v>
      </c>
      <c r="B253" s="53">
        <v>440</v>
      </c>
      <c r="C253" s="53"/>
      <c r="D253" s="54" t="s">
        <v>124</v>
      </c>
      <c r="E253" s="35">
        <v>0</v>
      </c>
      <c r="F253" s="35">
        <v>0</v>
      </c>
      <c r="G253" s="55">
        <v>0</v>
      </c>
      <c r="H253" s="55">
        <v>0</v>
      </c>
      <c r="I253" s="72"/>
      <c r="J253" s="72">
        <f t="shared" si="4"/>
        <v>0</v>
      </c>
    </row>
    <row r="254" spans="1:10" x14ac:dyDescent="0.25">
      <c r="A254" s="53">
        <v>477</v>
      </c>
      <c r="B254" s="53">
        <v>445</v>
      </c>
      <c r="C254" s="53"/>
      <c r="D254" s="54" t="s">
        <v>125</v>
      </c>
      <c r="E254" s="35">
        <v>0</v>
      </c>
      <c r="F254" s="35">
        <v>0</v>
      </c>
      <c r="G254" s="55">
        <v>0</v>
      </c>
      <c r="H254" s="55">
        <v>0</v>
      </c>
      <c r="I254" s="71"/>
      <c r="J254" s="71">
        <f t="shared" si="4"/>
        <v>0</v>
      </c>
    </row>
    <row r="255" spans="1:10" x14ac:dyDescent="0.25">
      <c r="A255" s="53">
        <v>480</v>
      </c>
      <c r="B255" s="53">
        <v>456</v>
      </c>
      <c r="C255" s="53">
        <v>892</v>
      </c>
      <c r="D255" s="54" t="s">
        <v>126</v>
      </c>
      <c r="E255" s="35">
        <v>-48422.78</v>
      </c>
      <c r="F255" s="35">
        <v>-39619.25</v>
      </c>
      <c r="G255" s="55">
        <v>-16365.67</v>
      </c>
      <c r="H255" s="55">
        <v>-21600.23</v>
      </c>
      <c r="I255" s="72"/>
      <c r="J255" s="72">
        <f t="shared" si="4"/>
        <v>-126007.93</v>
      </c>
    </row>
    <row r="256" spans="1:10" x14ac:dyDescent="0.25">
      <c r="A256" s="53">
        <v>1060</v>
      </c>
      <c r="B256" s="53">
        <v>918</v>
      </c>
      <c r="C256" s="53"/>
      <c r="D256" s="54" t="s">
        <v>233</v>
      </c>
      <c r="E256" s="35">
        <v>0</v>
      </c>
      <c r="F256" s="35">
        <v>0</v>
      </c>
      <c r="G256" s="55">
        <v>0</v>
      </c>
      <c r="H256" s="55">
        <v>0</v>
      </c>
      <c r="I256" s="71"/>
      <c r="J256" s="71">
        <f t="shared" si="4"/>
        <v>0</v>
      </c>
    </row>
    <row r="257" spans="1:14" x14ac:dyDescent="0.25">
      <c r="A257" s="53">
        <v>491</v>
      </c>
      <c r="B257" s="53">
        <v>463</v>
      </c>
      <c r="C257" s="53">
        <v>896</v>
      </c>
      <c r="D257" s="54" t="s">
        <v>127</v>
      </c>
      <c r="E257" s="35">
        <v>0</v>
      </c>
      <c r="F257" s="35">
        <v>0</v>
      </c>
      <c r="G257" s="55">
        <v>0</v>
      </c>
      <c r="H257" s="55">
        <v>0</v>
      </c>
      <c r="I257" s="72"/>
      <c r="J257" s="72">
        <f t="shared" si="4"/>
        <v>0</v>
      </c>
    </row>
    <row r="258" spans="1:14" x14ac:dyDescent="0.25">
      <c r="A258" s="53">
        <v>1736</v>
      </c>
      <c r="B258" s="53">
        <v>464</v>
      </c>
      <c r="C258" s="53"/>
      <c r="D258" s="54" t="s">
        <v>251</v>
      </c>
      <c r="E258" s="35">
        <v>0</v>
      </c>
      <c r="F258" s="35">
        <v>0</v>
      </c>
      <c r="G258" s="55">
        <v>0</v>
      </c>
      <c r="H258" s="55">
        <v>0</v>
      </c>
      <c r="I258" s="71"/>
      <c r="J258" s="71">
        <f t="shared" si="4"/>
        <v>0</v>
      </c>
    </row>
    <row r="259" spans="1:14" x14ac:dyDescent="0.25">
      <c r="A259" s="53">
        <v>1354</v>
      </c>
      <c r="B259" s="53">
        <v>467</v>
      </c>
      <c r="C259" s="53"/>
      <c r="D259" s="54" t="s">
        <v>129</v>
      </c>
      <c r="E259" s="35">
        <v>0</v>
      </c>
      <c r="F259" s="35">
        <v>0</v>
      </c>
      <c r="G259" s="55">
        <v>0</v>
      </c>
      <c r="H259" s="55">
        <v>0</v>
      </c>
      <c r="I259" s="72"/>
      <c r="J259" s="72">
        <f t="shared" si="4"/>
        <v>0</v>
      </c>
    </row>
    <row r="260" spans="1:14" x14ac:dyDescent="0.25">
      <c r="A260" s="53">
        <v>495</v>
      </c>
      <c r="B260" s="53">
        <v>465</v>
      </c>
      <c r="C260" s="53"/>
      <c r="D260" s="54" t="s">
        <v>128</v>
      </c>
      <c r="E260" s="35">
        <v>-20311.91</v>
      </c>
      <c r="F260" s="35">
        <v>-26394.48</v>
      </c>
      <c r="G260" s="55">
        <v>-1658.47</v>
      </c>
      <c r="H260" s="55">
        <v>-4276.04</v>
      </c>
      <c r="I260" s="71"/>
      <c r="J260" s="71">
        <f t="shared" si="4"/>
        <v>-52640.9</v>
      </c>
    </row>
    <row r="261" spans="1:14" x14ac:dyDescent="0.25">
      <c r="A261" s="53">
        <v>503</v>
      </c>
      <c r="B261" s="53">
        <v>469</v>
      </c>
      <c r="C261" s="53"/>
      <c r="D261" s="54" t="s">
        <v>130</v>
      </c>
      <c r="E261" s="35">
        <v>0</v>
      </c>
      <c r="F261" s="35">
        <v>0</v>
      </c>
      <c r="G261" s="55">
        <v>0</v>
      </c>
      <c r="H261" s="55">
        <v>0</v>
      </c>
      <c r="I261" s="72"/>
      <c r="J261" s="72">
        <f t="shared" si="4"/>
        <v>0</v>
      </c>
    </row>
    <row r="262" spans="1:14" x14ac:dyDescent="0.25">
      <c r="A262" s="53">
        <v>1413</v>
      </c>
      <c r="B262" s="53">
        <v>474</v>
      </c>
      <c r="C262" s="53">
        <v>896</v>
      </c>
      <c r="D262" s="54" t="s">
        <v>131</v>
      </c>
      <c r="E262" s="35">
        <v>0</v>
      </c>
      <c r="F262" s="35">
        <v>0</v>
      </c>
      <c r="G262" s="55">
        <v>0</v>
      </c>
      <c r="H262" s="55">
        <v>0</v>
      </c>
      <c r="I262" s="71"/>
      <c r="J262" s="71">
        <f t="shared" si="4"/>
        <v>0</v>
      </c>
    </row>
    <row r="263" spans="1:14" x14ac:dyDescent="0.25">
      <c r="A263" s="53">
        <v>508</v>
      </c>
      <c r="B263" s="53">
        <v>475</v>
      </c>
      <c r="C263" s="53">
        <v>896</v>
      </c>
      <c r="D263" s="54" t="s">
        <v>132</v>
      </c>
      <c r="E263" s="35">
        <v>0</v>
      </c>
      <c r="F263" s="35">
        <v>0</v>
      </c>
      <c r="G263" s="55">
        <v>0</v>
      </c>
      <c r="H263" s="55">
        <v>0</v>
      </c>
      <c r="I263" s="72"/>
      <c r="J263" s="72">
        <f t="shared" si="4"/>
        <v>0</v>
      </c>
    </row>
    <row r="264" spans="1:14" x14ac:dyDescent="0.25">
      <c r="A264" s="53">
        <v>509</v>
      </c>
      <c r="B264" s="53">
        <v>476</v>
      </c>
      <c r="C264" s="53"/>
      <c r="D264" s="54" t="s">
        <v>133</v>
      </c>
      <c r="E264" s="35">
        <v>0</v>
      </c>
      <c r="F264" s="35">
        <v>0</v>
      </c>
      <c r="G264" s="55">
        <v>0</v>
      </c>
      <c r="H264" s="55">
        <v>0</v>
      </c>
      <c r="I264" s="71"/>
      <c r="J264" s="71">
        <f t="shared" si="4"/>
        <v>0</v>
      </c>
    </row>
    <row r="265" spans="1:14" x14ac:dyDescent="0.25">
      <c r="A265" s="53">
        <v>518</v>
      </c>
      <c r="B265" s="53">
        <v>481</v>
      </c>
      <c r="C265" s="53">
        <v>892</v>
      </c>
      <c r="D265" s="54" t="s">
        <v>134</v>
      </c>
      <c r="E265" s="35">
        <v>-19011.07</v>
      </c>
      <c r="F265" s="35">
        <v>-13711.87</v>
      </c>
      <c r="G265" s="55">
        <v>-2767.52</v>
      </c>
      <c r="H265" s="55">
        <v>-4154.38</v>
      </c>
      <c r="I265" s="72"/>
      <c r="J265" s="72">
        <f t="shared" si="4"/>
        <v>-39644.839999999997</v>
      </c>
    </row>
    <row r="266" spans="1:14" x14ac:dyDescent="0.25">
      <c r="A266" s="53">
        <v>1737</v>
      </c>
      <c r="B266" s="53">
        <v>484</v>
      </c>
      <c r="C266" s="53"/>
      <c r="D266" s="54" t="s">
        <v>252</v>
      </c>
      <c r="E266" s="35">
        <v>-191.39</v>
      </c>
      <c r="F266" s="35">
        <v>-65.06</v>
      </c>
      <c r="G266" s="55">
        <v>-63.64</v>
      </c>
      <c r="H266" s="55">
        <v>-164.66</v>
      </c>
      <c r="I266" s="71"/>
      <c r="J266" s="71">
        <f t="shared" si="4"/>
        <v>-484.75</v>
      </c>
    </row>
    <row r="267" spans="1:14" x14ac:dyDescent="0.25">
      <c r="A267" s="53">
        <v>524</v>
      </c>
      <c r="B267" s="53">
        <v>485</v>
      </c>
      <c r="C267" s="53">
        <v>897</v>
      </c>
      <c r="D267" s="54" t="s">
        <v>135</v>
      </c>
      <c r="E267" s="35">
        <v>-9889.1</v>
      </c>
      <c r="F267" s="35">
        <v>-13337.78</v>
      </c>
      <c r="G267" s="55">
        <v>-4136.07</v>
      </c>
      <c r="H267" s="55">
        <v>-8919.2900000000009</v>
      </c>
      <c r="I267" s="72"/>
      <c r="J267" s="72">
        <f t="shared" si="4"/>
        <v>-36282.240000000005</v>
      </c>
    </row>
    <row r="268" spans="1:14" x14ac:dyDescent="0.25">
      <c r="A268" s="53">
        <v>1671</v>
      </c>
      <c r="B268" s="53">
        <v>486</v>
      </c>
      <c r="C268" s="53"/>
      <c r="D268" s="54" t="s">
        <v>248</v>
      </c>
      <c r="E268" s="35">
        <v>0</v>
      </c>
      <c r="F268" s="35">
        <v>0</v>
      </c>
      <c r="G268" s="55">
        <v>0</v>
      </c>
      <c r="H268" s="55">
        <v>0</v>
      </c>
      <c r="I268" s="71"/>
      <c r="J268" s="71">
        <f t="shared" si="4"/>
        <v>0</v>
      </c>
    </row>
    <row r="269" spans="1:14" x14ac:dyDescent="0.25">
      <c r="A269" s="53">
        <v>532</v>
      </c>
      <c r="B269" s="53">
        <v>487</v>
      </c>
      <c r="C269" s="53"/>
      <c r="D269" s="54" t="s">
        <v>136</v>
      </c>
      <c r="E269" s="35">
        <v>-119.42</v>
      </c>
      <c r="F269" s="35">
        <v>-123.56</v>
      </c>
      <c r="G269" s="55">
        <v>0</v>
      </c>
      <c r="H269" s="55">
        <v>-151.43</v>
      </c>
      <c r="I269" s="72"/>
      <c r="J269" s="72">
        <f t="shared" si="4"/>
        <v>-394.41</v>
      </c>
    </row>
    <row r="270" spans="1:14" x14ac:dyDescent="0.25">
      <c r="A270" s="53">
        <v>534</v>
      </c>
      <c r="B270" s="53">
        <v>489</v>
      </c>
      <c r="C270" s="53">
        <v>866</v>
      </c>
      <c r="D270" s="54" t="s">
        <v>137</v>
      </c>
      <c r="E270" s="35">
        <v>0</v>
      </c>
      <c r="F270" s="35">
        <v>0</v>
      </c>
      <c r="G270" s="55">
        <v>0</v>
      </c>
      <c r="H270" s="55">
        <v>0</v>
      </c>
      <c r="I270" s="71"/>
      <c r="J270" s="71">
        <f t="shared" si="4"/>
        <v>0</v>
      </c>
      <c r="M270" s="56"/>
      <c r="N270" s="56"/>
    </row>
    <row r="271" spans="1:14" s="56" customFormat="1" x14ac:dyDescent="0.25">
      <c r="A271" s="53">
        <v>537</v>
      </c>
      <c r="B271" s="53">
        <v>491</v>
      </c>
      <c r="C271" s="53"/>
      <c r="D271" s="54" t="s">
        <v>138</v>
      </c>
      <c r="E271" s="35">
        <v>0</v>
      </c>
      <c r="F271" s="35">
        <v>0</v>
      </c>
      <c r="G271" s="55">
        <v>0</v>
      </c>
      <c r="H271" s="55">
        <v>0</v>
      </c>
      <c r="I271" s="72"/>
      <c r="J271" s="72">
        <f t="shared" si="4"/>
        <v>0</v>
      </c>
      <c r="M271" s="49"/>
      <c r="N271" s="49"/>
    </row>
    <row r="272" spans="1:14" x14ac:dyDescent="0.25">
      <c r="A272" s="53">
        <v>542</v>
      </c>
      <c r="B272" s="53">
        <v>492</v>
      </c>
      <c r="C272" s="53"/>
      <c r="D272" s="54" t="s">
        <v>139</v>
      </c>
      <c r="E272" s="35">
        <v>0</v>
      </c>
      <c r="F272" s="35">
        <v>0</v>
      </c>
      <c r="G272" s="55">
        <v>0</v>
      </c>
      <c r="H272" s="55">
        <v>0</v>
      </c>
      <c r="I272" s="71"/>
      <c r="J272" s="71">
        <f t="shared" si="4"/>
        <v>0</v>
      </c>
    </row>
    <row r="273" spans="1:10" x14ac:dyDescent="0.25">
      <c r="A273" s="56">
        <f>COUNT(A8:A272)</f>
        <v>265</v>
      </c>
      <c r="B273" s="56"/>
      <c r="C273" s="56"/>
      <c r="D273" s="57" t="s">
        <v>259</v>
      </c>
      <c r="E273" s="70">
        <f>SUBTOTAL(109,E8:E272)</f>
        <v>-751622.12</v>
      </c>
      <c r="F273" s="70">
        <f>SUBTOTAL(109,F8:F272)</f>
        <v>-1002176.03</v>
      </c>
      <c r="G273" s="70">
        <f>SUBTOTAL(109,G8:G272)</f>
        <v>-279384</v>
      </c>
      <c r="H273" s="70">
        <f>SUBTOTAL(109,H8:H272)</f>
        <v>-684699.92999999993</v>
      </c>
      <c r="I273" s="76">
        <f>SUBTOTAL(109,I8:I272)</f>
        <v>3000.17</v>
      </c>
      <c r="J273" s="70">
        <f t="shared" si="4"/>
        <v>-2714881.91</v>
      </c>
    </row>
  </sheetData>
  <pageMargins left="0.2" right="0.2" top="0.25" bottom="0.25" header="0.3" footer="0.3"/>
  <pageSetup scale="98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3"/>
  <sheetViews>
    <sheetView zoomScaleNormal="100" workbookViewId="0">
      <pane ySplit="7" topLeftCell="A8" activePane="bottomLeft" state="frozen"/>
      <selection pane="bottomLeft" activeCell="E252" sqref="E252"/>
    </sheetView>
  </sheetViews>
  <sheetFormatPr defaultRowHeight="15" x14ac:dyDescent="0.25"/>
  <cols>
    <col min="1" max="1" width="8.28515625" customWidth="1"/>
    <col min="2" max="2" width="6" customWidth="1"/>
    <col min="3" max="3" width="32.28515625" bestFit="1" customWidth="1"/>
    <col min="4" max="5" width="13.28515625" bestFit="1" customWidth="1"/>
    <col min="6" max="6" width="15.140625" customWidth="1"/>
  </cols>
  <sheetData>
    <row r="1" spans="1:9" x14ac:dyDescent="0.25">
      <c r="A1" s="28" t="s">
        <v>296</v>
      </c>
      <c r="B1" s="28"/>
      <c r="C1" s="28"/>
      <c r="D1" s="28"/>
      <c r="E1" s="28"/>
      <c r="F1" s="28"/>
    </row>
    <row r="2" spans="1:9" x14ac:dyDescent="0.25">
      <c r="C2" s="4"/>
      <c r="D2" s="2" t="s">
        <v>235</v>
      </c>
      <c r="E2" s="2" t="s">
        <v>235</v>
      </c>
      <c r="G2" s="2"/>
      <c r="H2" s="2"/>
      <c r="I2" s="2"/>
    </row>
    <row r="3" spans="1:9" x14ac:dyDescent="0.25">
      <c r="D3" s="2" t="s">
        <v>236</v>
      </c>
      <c r="E3" s="2" t="s">
        <v>236</v>
      </c>
      <c r="F3" s="7" t="s">
        <v>240</v>
      </c>
      <c r="G3" s="2"/>
      <c r="H3" s="2"/>
      <c r="I3" s="2"/>
    </row>
    <row r="4" spans="1:9" x14ac:dyDescent="0.25">
      <c r="D4" s="2" t="s">
        <v>237</v>
      </c>
      <c r="E4" s="2" t="s">
        <v>237</v>
      </c>
      <c r="F4" s="7" t="s">
        <v>235</v>
      </c>
      <c r="G4" s="2"/>
      <c r="H4" s="2"/>
      <c r="I4" s="2"/>
    </row>
    <row r="5" spans="1:9" x14ac:dyDescent="0.25">
      <c r="D5" s="8" t="s">
        <v>238</v>
      </c>
      <c r="E5" s="9" t="s">
        <v>239</v>
      </c>
      <c r="F5" s="7" t="s">
        <v>236</v>
      </c>
      <c r="G5" s="2"/>
      <c r="H5" s="2"/>
      <c r="I5" s="2"/>
    </row>
    <row r="6" spans="1:9" x14ac:dyDescent="0.25">
      <c r="D6" s="2" t="s">
        <v>257</v>
      </c>
      <c r="E6" s="2" t="s">
        <v>257</v>
      </c>
      <c r="F6" s="7" t="s">
        <v>237</v>
      </c>
      <c r="G6" s="2"/>
      <c r="H6" s="2"/>
      <c r="I6" s="2"/>
    </row>
    <row r="7" spans="1:9" x14ac:dyDescent="0.25">
      <c r="A7" s="40" t="s">
        <v>281</v>
      </c>
      <c r="B7" s="40" t="s">
        <v>0</v>
      </c>
      <c r="C7" s="41" t="s">
        <v>283</v>
      </c>
      <c r="D7" s="39" t="s">
        <v>260</v>
      </c>
      <c r="E7" s="39" t="s">
        <v>258</v>
      </c>
      <c r="F7" s="42" t="s">
        <v>297</v>
      </c>
      <c r="G7" s="2"/>
      <c r="H7" s="2"/>
      <c r="I7" s="2"/>
    </row>
    <row r="8" spans="1:9" x14ac:dyDescent="0.25">
      <c r="A8" s="12">
        <v>1761</v>
      </c>
      <c r="B8" s="12"/>
      <c r="C8" s="18" t="s">
        <v>261</v>
      </c>
      <c r="D8" s="3">
        <f>Table1[[#This Row],[Section 5.B) 8)]]</f>
        <v>-186160.66999999998</v>
      </c>
      <c r="E8" s="3">
        <f>Public!J8</f>
        <v>0</v>
      </c>
      <c r="F8" s="3">
        <f>SUM(Table3[[#This Row],[Section 5. B) 8)]:[Section 5. B) 9)]])</f>
        <v>-186160.66999999998</v>
      </c>
    </row>
    <row r="9" spans="1:9" x14ac:dyDescent="0.25">
      <c r="A9" s="1">
        <v>2</v>
      </c>
      <c r="B9" s="1"/>
      <c r="C9" s="18" t="s">
        <v>1</v>
      </c>
      <c r="D9" s="3">
        <f>Table1[[#This Row],[Section 5.B) 8)]]</f>
        <v>-4673.5600000000004</v>
      </c>
      <c r="E9" s="3">
        <f>Public!J9</f>
        <v>0</v>
      </c>
      <c r="F9" s="3">
        <f>SUM(Table3[[#This Row],[Section 5. B) 8)]:[Section 5. B) 9)]])</f>
        <v>-4673.5600000000004</v>
      </c>
    </row>
    <row r="10" spans="1:9" x14ac:dyDescent="0.25">
      <c r="A10" s="1">
        <v>1038</v>
      </c>
      <c r="B10" s="1">
        <v>881</v>
      </c>
      <c r="C10" s="18" t="s">
        <v>228</v>
      </c>
      <c r="D10" s="3">
        <f>Table1[[#This Row],[Section 5.B) 8)]]</f>
        <v>-17333.239999999998</v>
      </c>
      <c r="E10" s="3">
        <f>Public!J10</f>
        <v>0</v>
      </c>
      <c r="F10" s="3">
        <f>SUM(Table3[[#This Row],[Section 5. B) 8)]:[Section 5. B) 9)]])</f>
        <v>-17333.239999999998</v>
      </c>
    </row>
    <row r="11" spans="1:9" x14ac:dyDescent="0.25">
      <c r="A11" s="1">
        <v>4</v>
      </c>
      <c r="B11" s="1">
        <v>877</v>
      </c>
      <c r="C11" s="18" t="s">
        <v>2</v>
      </c>
      <c r="D11" s="3">
        <f>Table1[[#This Row],[Section 5.B) 8)]]</f>
        <v>0</v>
      </c>
      <c r="E11" s="3">
        <f>Public!J11</f>
        <v>-3099.75</v>
      </c>
      <c r="F11" s="3">
        <f>SUM(Table3[[#This Row],[Section 5. B) 8)]:[Section 5. B) 9)]])</f>
        <v>-3099.75</v>
      </c>
    </row>
    <row r="12" spans="1:9" x14ac:dyDescent="0.25">
      <c r="A12" s="1">
        <v>1734</v>
      </c>
      <c r="B12" s="1"/>
      <c r="C12" s="18" t="s">
        <v>249</v>
      </c>
      <c r="D12" s="3">
        <f>Table1[[#This Row],[Section 5.B) 8)]]</f>
        <v>0</v>
      </c>
      <c r="E12" s="3">
        <f>Public!J12</f>
        <v>0</v>
      </c>
      <c r="F12" s="3">
        <f>SUM(Table3[[#This Row],[Section 5. B) 8)]:[Section 5. B) 9)]])</f>
        <v>0</v>
      </c>
    </row>
    <row r="13" spans="1:9" x14ac:dyDescent="0.25">
      <c r="A13" s="1">
        <v>9</v>
      </c>
      <c r="B13" s="1"/>
      <c r="C13" s="18" t="s">
        <v>3</v>
      </c>
      <c r="D13" s="3">
        <f>Table1[[#This Row],[Section 5.B) 8)]]</f>
        <v>-13350.7</v>
      </c>
      <c r="E13" s="3">
        <f>Public!J13</f>
        <v>0</v>
      </c>
      <c r="F13" s="3">
        <f>SUM(Table3[[#This Row],[Section 5. B) 8)]:[Section 5. B) 9)]])</f>
        <v>-13350.7</v>
      </c>
    </row>
    <row r="14" spans="1:9" x14ac:dyDescent="0.25">
      <c r="A14" s="1">
        <v>1629</v>
      </c>
      <c r="B14" s="1"/>
      <c r="C14" s="18" t="s">
        <v>4</v>
      </c>
      <c r="D14" s="3">
        <f>Table1[[#This Row],[Section 5.B) 8)]]</f>
        <v>-4200.88</v>
      </c>
      <c r="E14" s="3">
        <f>Public!J14</f>
        <v>0</v>
      </c>
      <c r="F14" s="3">
        <f>SUM(Table3[[#This Row],[Section 5. B) 8)]:[Section 5. B) 9)]])</f>
        <v>-4200.88</v>
      </c>
    </row>
    <row r="15" spans="1:9" x14ac:dyDescent="0.25">
      <c r="A15" s="1">
        <v>14</v>
      </c>
      <c r="B15" s="1"/>
      <c r="C15" s="18" t="s">
        <v>5</v>
      </c>
      <c r="D15" s="3">
        <f>Table1[[#This Row],[Section 5.B) 8)]]</f>
        <v>-909970.24</v>
      </c>
      <c r="E15" s="3">
        <f>Public!J15</f>
        <v>-62343.87</v>
      </c>
      <c r="F15" s="3">
        <f>SUM(Table3[[#This Row],[Section 5. B) 8)]:[Section 5. B) 9)]])</f>
        <v>-972314.11</v>
      </c>
    </row>
    <row r="16" spans="1:9" x14ac:dyDescent="0.25">
      <c r="A16" s="1">
        <v>28</v>
      </c>
      <c r="B16" s="1"/>
      <c r="C16" s="18" t="s">
        <v>6</v>
      </c>
      <c r="D16" s="3">
        <f>Table1[[#This Row],[Section 5.B) 8)]]</f>
        <v>-55702.869999999995</v>
      </c>
      <c r="E16" s="3">
        <f>Public!J16</f>
        <v>-14495.570000000002</v>
      </c>
      <c r="F16" s="3">
        <f>SUM(Table3[[#This Row],[Section 5. B) 8)]:[Section 5. B) 9)]])</f>
        <v>-70198.44</v>
      </c>
    </row>
    <row r="17" spans="1:6" x14ac:dyDescent="0.25">
      <c r="A17" s="1">
        <v>38</v>
      </c>
      <c r="B17" s="1">
        <v>890</v>
      </c>
      <c r="C17" s="18" t="s">
        <v>7</v>
      </c>
      <c r="D17" s="3">
        <f>Table1[[#This Row],[Section 5.B) 8)]]</f>
        <v>0</v>
      </c>
      <c r="E17" s="3">
        <f>Public!J17</f>
        <v>-37575.01</v>
      </c>
      <c r="F17" s="3">
        <f>SUM(Table3[[#This Row],[Section 5. B) 8)]:[Section 5. B) 9)]])</f>
        <v>-37575.01</v>
      </c>
    </row>
    <row r="18" spans="1:6" x14ac:dyDescent="0.25">
      <c r="A18" s="1">
        <v>42</v>
      </c>
      <c r="B18" s="1"/>
      <c r="C18" s="18" t="s">
        <v>8</v>
      </c>
      <c r="D18" s="3">
        <f>Table1[[#This Row],[Section 5.B) 8)]]</f>
        <v>-10548.470000000001</v>
      </c>
      <c r="E18" s="3">
        <f>Public!J18</f>
        <v>-53965.479999999996</v>
      </c>
      <c r="F18" s="3">
        <f>SUM(Table3[[#This Row],[Section 5. B) 8)]:[Section 5. B) 9)]])</f>
        <v>-64513.95</v>
      </c>
    </row>
    <row r="19" spans="1:6" x14ac:dyDescent="0.25">
      <c r="A19" s="1">
        <v>53</v>
      </c>
      <c r="B19" s="1">
        <v>891</v>
      </c>
      <c r="C19" s="18" t="s">
        <v>9</v>
      </c>
      <c r="D19" s="3">
        <f>Table1[[#This Row],[Section 5.B) 8)]]</f>
        <v>0</v>
      </c>
      <c r="E19" s="3">
        <f>Public!J19</f>
        <v>0</v>
      </c>
      <c r="F19" s="3">
        <f>SUM(Table3[[#This Row],[Section 5. B) 8)]:[Section 5. B) 9)]])</f>
        <v>0</v>
      </c>
    </row>
    <row r="20" spans="1:6" x14ac:dyDescent="0.25">
      <c r="A20" s="1">
        <v>547</v>
      </c>
      <c r="B20" s="1">
        <v>877</v>
      </c>
      <c r="C20" s="18" t="s">
        <v>140</v>
      </c>
      <c r="D20" s="3">
        <f>Table1[[#This Row],[Section 5.B) 8)]]</f>
        <v>0</v>
      </c>
      <c r="E20" s="3">
        <f>Public!J20</f>
        <v>-534.5</v>
      </c>
      <c r="F20" s="3">
        <f>SUM(Table3[[#This Row],[Section 5. B) 8)]:[Section 5. B) 9)]])</f>
        <v>-534.5</v>
      </c>
    </row>
    <row r="21" spans="1:6" x14ac:dyDescent="0.25">
      <c r="A21" s="12">
        <v>1630</v>
      </c>
      <c r="B21" s="12"/>
      <c r="C21" s="20" t="s">
        <v>271</v>
      </c>
      <c r="D21" s="3">
        <f>Table1[[#This Row],[Section 5.B) 8)]]</f>
        <v>0</v>
      </c>
      <c r="E21" s="3">
        <f>Public!J21</f>
        <v>0</v>
      </c>
      <c r="F21" s="3">
        <f>SUM(Table3[[#This Row],[Section 5. B) 8)]:[Section 5. B) 9)]])</f>
        <v>0</v>
      </c>
    </row>
    <row r="22" spans="1:6" x14ac:dyDescent="0.25">
      <c r="A22" s="1">
        <v>62</v>
      </c>
      <c r="B22" s="1"/>
      <c r="C22" s="18" t="s">
        <v>10</v>
      </c>
      <c r="D22" s="3">
        <f>Table1[[#This Row],[Section 5.B) 8)]]</f>
        <v>0</v>
      </c>
      <c r="E22" s="3">
        <f>Public!J22</f>
        <v>0</v>
      </c>
      <c r="F22" s="3">
        <f>SUM(Table3[[#This Row],[Section 5. B) 8)]:[Section 5. B) 9)]])</f>
        <v>0</v>
      </c>
    </row>
    <row r="23" spans="1:6" x14ac:dyDescent="0.25">
      <c r="A23" s="1">
        <v>550</v>
      </c>
      <c r="B23" s="1"/>
      <c r="C23" s="18" t="s">
        <v>143</v>
      </c>
      <c r="D23" s="3">
        <f>Table1[[#This Row],[Section 5.B) 8)]]</f>
        <v>0</v>
      </c>
      <c r="E23" s="3">
        <f>Public!J23</f>
        <v>-5.31</v>
      </c>
      <c r="F23" s="3">
        <f>SUM(Table3[[#This Row],[Section 5. B) 8)]:[Section 5. B) 9)]])</f>
        <v>-5.31</v>
      </c>
    </row>
    <row r="24" spans="1:6" x14ac:dyDescent="0.25">
      <c r="A24" s="1">
        <v>64</v>
      </c>
      <c r="B24" s="1"/>
      <c r="C24" s="18" t="s">
        <v>11</v>
      </c>
      <c r="D24" s="3">
        <f>Table1[[#This Row],[Section 5.B) 8)]]</f>
        <v>0</v>
      </c>
      <c r="E24" s="3">
        <f>Public!J24</f>
        <v>0</v>
      </c>
      <c r="F24" s="3">
        <f>SUM(Table3[[#This Row],[Section 5. B) 8)]:[Section 5. B) 9)]])</f>
        <v>0</v>
      </c>
    </row>
    <row r="25" spans="1:6" x14ac:dyDescent="0.25">
      <c r="A25" s="1">
        <v>65</v>
      </c>
      <c r="B25" s="1"/>
      <c r="C25" s="18" t="s">
        <v>12</v>
      </c>
      <c r="D25" s="3">
        <f>Table1[[#This Row],[Section 5.B) 8)]]</f>
        <v>-12170.43</v>
      </c>
      <c r="E25" s="3">
        <f>Public!J25</f>
        <v>-145598.87</v>
      </c>
      <c r="F25" s="3">
        <f>SUM(Table3[[#This Row],[Section 5. B) 8)]:[Section 5. B) 9)]])</f>
        <v>-157769.29999999999</v>
      </c>
    </row>
    <row r="26" spans="1:6" x14ac:dyDescent="0.25">
      <c r="A26" s="1">
        <v>72</v>
      </c>
      <c r="B26" s="1"/>
      <c r="C26" s="18" t="s">
        <v>13</v>
      </c>
      <c r="D26" s="3">
        <f>Table1[[#This Row],[Section 5.B) 8)]]</f>
        <v>-453.87</v>
      </c>
      <c r="E26" s="3">
        <f>Public!J26</f>
        <v>0</v>
      </c>
      <c r="F26" s="3">
        <f>SUM(Table3[[#This Row],[Section 5. B) 8)]:[Section 5. B) 9)]])</f>
        <v>-453.87</v>
      </c>
    </row>
    <row r="27" spans="1:6" x14ac:dyDescent="0.25">
      <c r="A27" s="1">
        <v>1031</v>
      </c>
      <c r="B27" s="1">
        <v>898</v>
      </c>
      <c r="C27" s="18" t="s">
        <v>226</v>
      </c>
      <c r="D27" s="3">
        <f>Table1[[#This Row],[Section 5.B) 8)]]</f>
        <v>-1195.0999999999999</v>
      </c>
      <c r="E27" s="3">
        <f>Public!J27</f>
        <v>0</v>
      </c>
      <c r="F27" s="3">
        <f>SUM(Table3[[#This Row],[Section 5. B) 8)]:[Section 5. B) 9)]])</f>
        <v>-1195.0999999999999</v>
      </c>
    </row>
    <row r="28" spans="1:6" x14ac:dyDescent="0.25">
      <c r="A28" s="1">
        <v>74</v>
      </c>
      <c r="B28" s="1"/>
      <c r="C28" s="18" t="s">
        <v>14</v>
      </c>
      <c r="D28" s="3">
        <f>Table1[[#This Row],[Section 5.B) 8)]]</f>
        <v>0</v>
      </c>
      <c r="E28" s="3">
        <f>Public!J28</f>
        <v>0</v>
      </c>
      <c r="F28" s="3">
        <f>SUM(Table3[[#This Row],[Section 5. B) 8)]:[Section 5. B) 9)]])</f>
        <v>0</v>
      </c>
    </row>
    <row r="29" spans="1:6" x14ac:dyDescent="0.25">
      <c r="A29" s="1">
        <v>77</v>
      </c>
      <c r="B29" s="1">
        <v>893</v>
      </c>
      <c r="C29" s="18" t="s">
        <v>15</v>
      </c>
      <c r="D29" s="3">
        <f>Table1[[#This Row],[Section 5.B) 8)]]</f>
        <v>0</v>
      </c>
      <c r="E29" s="3">
        <f>Public!J29</f>
        <v>0</v>
      </c>
      <c r="F29" s="3">
        <f>SUM(Table3[[#This Row],[Section 5. B) 8)]:[Section 5. B) 9)]])</f>
        <v>0</v>
      </c>
    </row>
    <row r="30" spans="1:6" x14ac:dyDescent="0.25">
      <c r="A30" s="1">
        <v>78</v>
      </c>
      <c r="B30" s="1"/>
      <c r="C30" s="18" t="s">
        <v>16</v>
      </c>
      <c r="D30" s="3">
        <f>Table1[[#This Row],[Section 5.B) 8)]]</f>
        <v>-50756.81</v>
      </c>
      <c r="E30" s="3">
        <f>Public!J30</f>
        <v>-14604.4</v>
      </c>
      <c r="F30" s="3">
        <f>SUM(Table3[[#This Row],[Section 5. B) 8)]:[Section 5. B) 9)]])</f>
        <v>-65361.21</v>
      </c>
    </row>
    <row r="31" spans="1:6" x14ac:dyDescent="0.25">
      <c r="A31" s="1">
        <v>86</v>
      </c>
      <c r="B31" s="1">
        <v>899</v>
      </c>
      <c r="C31" s="18" t="s">
        <v>17</v>
      </c>
      <c r="D31" s="3">
        <f>Table1[[#This Row],[Section 5.B) 8)]]</f>
        <v>0</v>
      </c>
      <c r="E31" s="3">
        <f>Public!J31</f>
        <v>-2501.7800000000002</v>
      </c>
      <c r="F31" s="3">
        <f>SUM(Table3[[#This Row],[Section 5. B) 8)]:[Section 5. B) 9)]])</f>
        <v>-2501.7800000000002</v>
      </c>
    </row>
    <row r="32" spans="1:6" x14ac:dyDescent="0.25">
      <c r="A32" s="1">
        <v>1633</v>
      </c>
      <c r="B32" s="1"/>
      <c r="C32" s="18" t="s">
        <v>18</v>
      </c>
      <c r="D32" s="3">
        <f>Table1[[#This Row],[Section 5.B) 8)]]</f>
        <v>0</v>
      </c>
      <c r="E32" s="3">
        <f>Public!J32</f>
        <v>0</v>
      </c>
      <c r="F32" s="3">
        <f>SUM(Table3[[#This Row],[Section 5. B) 8)]:[Section 5. B) 9)]])</f>
        <v>0</v>
      </c>
    </row>
    <row r="33" spans="1:6" x14ac:dyDescent="0.25">
      <c r="A33" s="1">
        <v>88</v>
      </c>
      <c r="B33" s="1">
        <v>893</v>
      </c>
      <c r="C33" s="18" t="s">
        <v>19</v>
      </c>
      <c r="D33" s="3">
        <f>Table1[[#This Row],[Section 5.B) 8)]]</f>
        <v>-19994.849999999999</v>
      </c>
      <c r="E33" s="3">
        <f>Public!J33</f>
        <v>0</v>
      </c>
      <c r="F33" s="3">
        <f>SUM(Table3[[#This Row],[Section 5. B) 8)]:[Section 5. B) 9)]])</f>
        <v>-19994.849999999999</v>
      </c>
    </row>
    <row r="34" spans="1:6" x14ac:dyDescent="0.25">
      <c r="A34" s="1">
        <v>90</v>
      </c>
      <c r="B34" s="1"/>
      <c r="C34" s="18" t="s">
        <v>20</v>
      </c>
      <c r="D34" s="3">
        <f>Table1[[#This Row],[Section 5.B) 8)]]</f>
        <v>0</v>
      </c>
      <c r="E34" s="3">
        <f>Public!J34</f>
        <v>0</v>
      </c>
      <c r="F34" s="3">
        <f>SUM(Table3[[#This Row],[Section 5. B) 8)]:[Section 5. B) 9)]])</f>
        <v>0</v>
      </c>
    </row>
    <row r="35" spans="1:6" x14ac:dyDescent="0.25">
      <c r="A35" s="1">
        <v>92</v>
      </c>
      <c r="B35" s="1"/>
      <c r="C35" s="18" t="s">
        <v>21</v>
      </c>
      <c r="D35" s="3">
        <f>Table1[[#This Row],[Section 5.B) 8)]]</f>
        <v>0</v>
      </c>
      <c r="E35" s="3">
        <f>Public!J35</f>
        <v>0</v>
      </c>
      <c r="F35" s="3">
        <f>SUM(Table3[[#This Row],[Section 5. B) 8)]:[Section 5. B) 9)]])</f>
        <v>0</v>
      </c>
    </row>
    <row r="36" spans="1:6" x14ac:dyDescent="0.25">
      <c r="A36" s="1">
        <v>94</v>
      </c>
      <c r="B36" s="1"/>
      <c r="C36" s="18" t="s">
        <v>22</v>
      </c>
      <c r="D36" s="3">
        <f>Table1[[#This Row],[Section 5.B) 8)]]</f>
        <v>-100488.4</v>
      </c>
      <c r="E36" s="3">
        <f>Public!J36</f>
        <v>0</v>
      </c>
      <c r="F36" s="3">
        <f>SUM(Table3[[#This Row],[Section 5. B) 8)]:[Section 5. B) 9)]])</f>
        <v>-100488.4</v>
      </c>
    </row>
    <row r="37" spans="1:6" x14ac:dyDescent="0.25">
      <c r="A37" s="12">
        <v>1824</v>
      </c>
      <c r="B37" s="12"/>
      <c r="C37" s="20" t="s">
        <v>267</v>
      </c>
      <c r="D37" s="3">
        <f>Table1[[#This Row],[Section 5.B) 8)]]</f>
        <v>0</v>
      </c>
      <c r="E37" s="3">
        <f>Public!J37</f>
        <v>0</v>
      </c>
      <c r="F37" s="3">
        <f>SUM(Table3[[#This Row],[Section 5. B) 8)]:[Section 5. B) 9)]])</f>
        <v>0</v>
      </c>
    </row>
    <row r="38" spans="1:6" x14ac:dyDescent="0.25">
      <c r="A38" s="12">
        <v>1825</v>
      </c>
      <c r="B38" s="12"/>
      <c r="C38" s="20" t="s">
        <v>268</v>
      </c>
      <c r="D38" s="3">
        <f>Table1[[#This Row],[Section 5.B) 8)]]</f>
        <v>0</v>
      </c>
      <c r="E38" s="3">
        <f>Public!J38</f>
        <v>0</v>
      </c>
      <c r="F38" s="3">
        <f>SUM(Table3[[#This Row],[Section 5. B) 8)]:[Section 5. B) 9)]])</f>
        <v>0</v>
      </c>
    </row>
    <row r="39" spans="1:6" x14ac:dyDescent="0.25">
      <c r="A39" s="1">
        <v>108</v>
      </c>
      <c r="B39" s="1"/>
      <c r="C39" s="18" t="s">
        <v>23</v>
      </c>
      <c r="D39" s="3">
        <f>Table1[[#This Row],[Section 5.B) 8)]]</f>
        <v>0</v>
      </c>
      <c r="E39" s="3">
        <f>Public!J39</f>
        <v>-120430.46</v>
      </c>
      <c r="F39" s="3">
        <f>SUM(Table3[[#This Row],[Section 5. B) 8)]:[Section 5. B) 9)]])</f>
        <v>-120430.46</v>
      </c>
    </row>
    <row r="40" spans="1:6" x14ac:dyDescent="0.25">
      <c r="A40" s="1">
        <v>113</v>
      </c>
      <c r="B40" s="1"/>
      <c r="C40" s="18" t="s">
        <v>24</v>
      </c>
      <c r="D40" s="3">
        <f>Table1[[#This Row],[Section 5.B) 8)]]</f>
        <v>-2464.2599999999998</v>
      </c>
      <c r="E40" s="3">
        <f>Public!J40</f>
        <v>0</v>
      </c>
      <c r="F40" s="3">
        <f>SUM(Table3[[#This Row],[Section 5. B) 8)]:[Section 5. B) 9)]])</f>
        <v>-2464.2599999999998</v>
      </c>
    </row>
    <row r="41" spans="1:6" x14ac:dyDescent="0.25">
      <c r="A41" s="1">
        <v>1402</v>
      </c>
      <c r="B41" s="1"/>
      <c r="C41" s="18" t="s">
        <v>25</v>
      </c>
      <c r="D41" s="3">
        <f>Table1[[#This Row],[Section 5.B) 8)]]</f>
        <v>0</v>
      </c>
      <c r="E41" s="3">
        <f>Public!J41</f>
        <v>0</v>
      </c>
      <c r="F41" s="3">
        <f>SUM(Table3[[#This Row],[Section 5. B) 8)]:[Section 5. B) 9)]])</f>
        <v>0</v>
      </c>
    </row>
    <row r="42" spans="1:6" x14ac:dyDescent="0.25">
      <c r="A42" s="1">
        <v>549</v>
      </c>
      <c r="B42" s="1"/>
      <c r="C42" s="18" t="s">
        <v>142</v>
      </c>
      <c r="D42" s="3">
        <f>Table1[[#This Row],[Section 5.B) 8)]]</f>
        <v>0</v>
      </c>
      <c r="E42" s="3">
        <f>Public!J42</f>
        <v>0</v>
      </c>
      <c r="F42" s="3">
        <f>SUM(Table3[[#This Row],[Section 5. B) 8)]:[Section 5. B) 9)]])</f>
        <v>0</v>
      </c>
    </row>
    <row r="43" spans="1:6" x14ac:dyDescent="0.25">
      <c r="A43" s="1">
        <v>124</v>
      </c>
      <c r="B43" s="1">
        <v>890</v>
      </c>
      <c r="C43" s="18" t="s">
        <v>26</v>
      </c>
      <c r="D43" s="3">
        <f>Table1[[#This Row],[Section 5.B) 8)]]</f>
        <v>-4853.45</v>
      </c>
      <c r="E43" s="3">
        <f>Public!J43</f>
        <v>-3081.7199999999993</v>
      </c>
      <c r="F43" s="3">
        <f>SUM(Table3[[#This Row],[Section 5. B) 8)]:[Section 5. B) 9)]])</f>
        <v>-7935.1699999999992</v>
      </c>
    </row>
    <row r="44" spans="1:6" x14ac:dyDescent="0.25">
      <c r="A44" s="1">
        <v>125</v>
      </c>
      <c r="B44" s="1"/>
      <c r="C44" s="18" t="s">
        <v>27</v>
      </c>
      <c r="D44" s="3">
        <f>Table1[[#This Row],[Section 5.B) 8)]]</f>
        <v>0</v>
      </c>
      <c r="E44" s="3">
        <f>Public!J44</f>
        <v>0</v>
      </c>
      <c r="F44" s="3">
        <f>SUM(Table3[[#This Row],[Section 5. B) 8)]:[Section 5. B) 9)]])</f>
        <v>0</v>
      </c>
    </row>
    <row r="45" spans="1:6" x14ac:dyDescent="0.25">
      <c r="A45" s="1">
        <v>127</v>
      </c>
      <c r="B45" s="1"/>
      <c r="C45" s="18" t="s">
        <v>28</v>
      </c>
      <c r="D45" s="3">
        <f>Table1[[#This Row],[Section 5.B) 8)]]</f>
        <v>0</v>
      </c>
      <c r="E45" s="3">
        <f>Public!J45</f>
        <v>-594.15</v>
      </c>
      <c r="F45" s="3">
        <f>SUM(Table3[[#This Row],[Section 5. B) 8)]:[Section 5. B) 9)]])</f>
        <v>-594.15</v>
      </c>
    </row>
    <row r="46" spans="1:6" x14ac:dyDescent="0.25">
      <c r="A46" s="1">
        <v>130</v>
      </c>
      <c r="B46" s="1">
        <v>877</v>
      </c>
      <c r="C46" s="18" t="s">
        <v>29</v>
      </c>
      <c r="D46" s="3">
        <f>Table1[[#This Row],[Section 5.B) 8)]]</f>
        <v>0</v>
      </c>
      <c r="E46" s="3">
        <f>Public!J46</f>
        <v>0</v>
      </c>
      <c r="F46" s="3">
        <f>SUM(Table3[[#This Row],[Section 5. B) 8)]:[Section 5. B) 9)]])</f>
        <v>0</v>
      </c>
    </row>
    <row r="47" spans="1:6" x14ac:dyDescent="0.25">
      <c r="A47" s="1">
        <v>1433</v>
      </c>
      <c r="B47" s="1"/>
      <c r="C47" s="18" t="s">
        <v>144</v>
      </c>
      <c r="D47" s="3">
        <f>Table1[[#This Row],[Section 5.B) 8)]]</f>
        <v>-5446.03</v>
      </c>
      <c r="E47" s="3">
        <f>Public!J47</f>
        <v>0</v>
      </c>
      <c r="F47" s="3">
        <f>SUM(Table3[[#This Row],[Section 5. B) 8)]:[Section 5. B) 9)]])</f>
        <v>-5446.03</v>
      </c>
    </row>
    <row r="48" spans="1:6" x14ac:dyDescent="0.25">
      <c r="A48" s="1">
        <v>1628</v>
      </c>
      <c r="B48" s="1"/>
      <c r="C48" s="18" t="s">
        <v>30</v>
      </c>
      <c r="D48" s="3">
        <f>Table1[[#This Row],[Section 5.B) 8)]]</f>
        <v>0</v>
      </c>
      <c r="E48" s="3">
        <f>Public!J48</f>
        <v>0</v>
      </c>
      <c r="F48" s="3">
        <f>SUM(Table3[[#This Row],[Section 5. B) 8)]:[Section 5. B) 9)]])</f>
        <v>0</v>
      </c>
    </row>
    <row r="49" spans="1:6" x14ac:dyDescent="0.25">
      <c r="A49" s="12">
        <v>1510</v>
      </c>
      <c r="B49" s="12"/>
      <c r="C49" s="20" t="s">
        <v>289</v>
      </c>
      <c r="D49" s="3">
        <f>Table1[[#This Row],[Section 5.B) 8)]]</f>
        <v>0</v>
      </c>
      <c r="E49" s="3">
        <f>Public!J49</f>
        <v>-274.32</v>
      </c>
      <c r="F49" s="3">
        <f>SUM(Table3[[#This Row],[Section 5. B) 8)]:[Section 5. B) 9)]])</f>
        <v>-274.32</v>
      </c>
    </row>
    <row r="50" spans="1:6" x14ac:dyDescent="0.25">
      <c r="A50" s="1">
        <v>137</v>
      </c>
      <c r="B50" s="1">
        <v>890</v>
      </c>
      <c r="C50" s="18" t="s">
        <v>31</v>
      </c>
      <c r="D50" s="3">
        <f>Table1[[#This Row],[Section 5.B) 8)]]</f>
        <v>0</v>
      </c>
      <c r="E50" s="3">
        <f>Public!J50</f>
        <v>0</v>
      </c>
      <c r="F50" s="3">
        <f>SUM(Table3[[#This Row],[Section 5. B) 8)]:[Section 5. B) 9)]])</f>
        <v>0</v>
      </c>
    </row>
    <row r="51" spans="1:6" x14ac:dyDescent="0.25">
      <c r="A51" s="1">
        <v>138</v>
      </c>
      <c r="B51" s="1"/>
      <c r="C51" s="18" t="s">
        <v>32</v>
      </c>
      <c r="D51" s="3">
        <f>Table1[[#This Row],[Section 5.B) 8)]]</f>
        <v>0</v>
      </c>
      <c r="E51" s="3">
        <f>Public!J51</f>
        <v>0</v>
      </c>
      <c r="F51" s="3">
        <f>SUM(Table3[[#This Row],[Section 5. B) 8)]:[Section 5. B) 9)]])</f>
        <v>0</v>
      </c>
    </row>
    <row r="52" spans="1:6" x14ac:dyDescent="0.25">
      <c r="A52" s="1">
        <v>139</v>
      </c>
      <c r="B52" s="1">
        <v>891</v>
      </c>
      <c r="C52" s="18" t="s">
        <v>33</v>
      </c>
      <c r="D52" s="3">
        <f>Table1[[#This Row],[Section 5.B) 8)]]</f>
        <v>0</v>
      </c>
      <c r="E52" s="3">
        <f>Public!J52</f>
        <v>0</v>
      </c>
      <c r="F52" s="3">
        <f>SUM(Table3[[#This Row],[Section 5. B) 8)]:[Section 5. B) 9)]])</f>
        <v>0</v>
      </c>
    </row>
    <row r="53" spans="1:6" x14ac:dyDescent="0.25">
      <c r="A53" s="1">
        <v>142</v>
      </c>
      <c r="B53" s="1">
        <v>877</v>
      </c>
      <c r="C53" s="18" t="s">
        <v>34</v>
      </c>
      <c r="D53" s="3">
        <f>Table1[[#This Row],[Section 5.B) 8)]]</f>
        <v>0</v>
      </c>
      <c r="E53" s="3">
        <f>Public!J53</f>
        <v>0</v>
      </c>
      <c r="F53" s="3">
        <f>SUM(Table3[[#This Row],[Section 5. B) 8)]:[Section 5. B) 9)]])</f>
        <v>0</v>
      </c>
    </row>
    <row r="54" spans="1:6" x14ac:dyDescent="0.25">
      <c r="A54" s="1">
        <v>1411</v>
      </c>
      <c r="B54" s="1">
        <v>896</v>
      </c>
      <c r="C54" s="18" t="s">
        <v>35</v>
      </c>
      <c r="D54" s="3">
        <f>Table1[[#This Row],[Section 5.B) 8)]]</f>
        <v>0</v>
      </c>
      <c r="E54" s="3">
        <f>Public!J54</f>
        <v>0</v>
      </c>
      <c r="F54" s="3">
        <f>SUM(Table3[[#This Row],[Section 5. B) 8)]:[Section 5. B) 9)]])</f>
        <v>0</v>
      </c>
    </row>
    <row r="55" spans="1:6" x14ac:dyDescent="0.25">
      <c r="A55" s="1">
        <v>144</v>
      </c>
      <c r="B55" s="1">
        <v>893</v>
      </c>
      <c r="C55" s="18" t="s">
        <v>36</v>
      </c>
      <c r="D55" s="3">
        <f>Table1[[#This Row],[Section 5.B) 8)]]</f>
        <v>0</v>
      </c>
      <c r="E55" s="3">
        <f>Public!J55</f>
        <v>0</v>
      </c>
      <c r="F55" s="3">
        <f>SUM(Table3[[#This Row],[Section 5. B) 8)]:[Section 5. B) 9)]])</f>
        <v>0</v>
      </c>
    </row>
    <row r="56" spans="1:6" x14ac:dyDescent="0.25">
      <c r="A56" s="1">
        <v>1661</v>
      </c>
      <c r="B56" s="1"/>
      <c r="C56" s="18" t="s">
        <v>243</v>
      </c>
      <c r="D56" s="3">
        <f>Table1[[#This Row],[Section 5.B) 8)]]</f>
        <v>0</v>
      </c>
      <c r="E56" s="3">
        <f>Public!J56</f>
        <v>-1526.1000000000001</v>
      </c>
      <c r="F56" s="3">
        <f>SUM(Table3[[#This Row],[Section 5. B) 8)]:[Section 5. B) 9)]])</f>
        <v>-1526.1000000000001</v>
      </c>
    </row>
    <row r="57" spans="1:6" x14ac:dyDescent="0.25">
      <c r="A57" s="1">
        <v>147</v>
      </c>
      <c r="B57" s="1"/>
      <c r="C57" s="18" t="s">
        <v>37</v>
      </c>
      <c r="D57" s="3">
        <f>Table1[[#This Row],[Section 5.B) 8)]]</f>
        <v>0</v>
      </c>
      <c r="E57" s="3">
        <f>Public!J57</f>
        <v>-139.9</v>
      </c>
      <c r="F57" s="3">
        <f>SUM(Table3[[#This Row],[Section 5. B) 8)]:[Section 5. B) 9)]])</f>
        <v>-139.9</v>
      </c>
    </row>
    <row r="58" spans="1:6" x14ac:dyDescent="0.25">
      <c r="A58" s="1">
        <v>148</v>
      </c>
      <c r="B58" s="1">
        <v>847</v>
      </c>
      <c r="C58" s="18" t="s">
        <v>38</v>
      </c>
      <c r="D58" s="3">
        <f>Table1[[#This Row],[Section 5.B) 8)]]</f>
        <v>-20782.41</v>
      </c>
      <c r="E58" s="3">
        <f>Public!J58</f>
        <v>0</v>
      </c>
      <c r="F58" s="3">
        <f>SUM(Table3[[#This Row],[Section 5. B) 8)]:[Section 5. B) 9)]])</f>
        <v>-20782.41</v>
      </c>
    </row>
    <row r="59" spans="1:6" x14ac:dyDescent="0.25">
      <c r="A59" s="1">
        <v>1049</v>
      </c>
      <c r="B59" s="1"/>
      <c r="C59" s="18" t="s">
        <v>230</v>
      </c>
      <c r="D59" s="3">
        <f>Table1[[#This Row],[Section 5.B) 8)]]</f>
        <v>-1964.4399999999998</v>
      </c>
      <c r="E59" s="3">
        <f>Public!J59</f>
        <v>0</v>
      </c>
      <c r="F59" s="3">
        <f>SUM(Table3[[#This Row],[Section 5. B) 8)]:[Section 5. B) 9)]])</f>
        <v>-1964.4399999999998</v>
      </c>
    </row>
    <row r="60" spans="1:6" x14ac:dyDescent="0.25">
      <c r="A60" s="1">
        <v>150</v>
      </c>
      <c r="B60" s="1"/>
      <c r="C60" s="18" t="s">
        <v>39</v>
      </c>
      <c r="D60" s="3">
        <f>Table1[[#This Row],[Section 5.B) 8)]]</f>
        <v>0</v>
      </c>
      <c r="E60" s="3">
        <f>Public!J60</f>
        <v>0</v>
      </c>
      <c r="F60" s="3">
        <f>SUM(Table3[[#This Row],[Section 5. B) 8)]:[Section 5. B) 9)]])</f>
        <v>0</v>
      </c>
    </row>
    <row r="61" spans="1:6" x14ac:dyDescent="0.25">
      <c r="A61" s="1">
        <v>151</v>
      </c>
      <c r="B61" s="1">
        <v>877</v>
      </c>
      <c r="C61" s="18" t="s">
        <v>40</v>
      </c>
      <c r="D61" s="3">
        <f>Table1[[#This Row],[Section 5.B) 8)]]</f>
        <v>0</v>
      </c>
      <c r="E61" s="3">
        <f>Public!J61</f>
        <v>0</v>
      </c>
      <c r="F61" s="3">
        <f>SUM(Table3[[#This Row],[Section 5. B) 8)]:[Section 5. B) 9)]])</f>
        <v>0</v>
      </c>
    </row>
    <row r="62" spans="1:6" x14ac:dyDescent="0.25">
      <c r="A62" s="1">
        <v>154</v>
      </c>
      <c r="B62" s="1">
        <v>890</v>
      </c>
      <c r="C62" s="18" t="s">
        <v>41</v>
      </c>
      <c r="D62" s="3">
        <f>Table1[[#This Row],[Section 5.B) 8)]]</f>
        <v>0</v>
      </c>
      <c r="E62" s="3">
        <f>Public!J62</f>
        <v>0</v>
      </c>
      <c r="F62" s="3">
        <f>SUM(Table3[[#This Row],[Section 5. B) 8)]:[Section 5. B) 9)]])</f>
        <v>0</v>
      </c>
    </row>
    <row r="63" spans="1:6" x14ac:dyDescent="0.25">
      <c r="A63" s="23">
        <v>1998</v>
      </c>
      <c r="B63" s="23"/>
      <c r="C63" s="24" t="s">
        <v>275</v>
      </c>
      <c r="D63" s="3">
        <f>Table1[[#This Row],[Section 5.B) 8)]]</f>
        <v>0</v>
      </c>
      <c r="E63" s="3">
        <f>Public!J63</f>
        <v>-297.15999999999997</v>
      </c>
      <c r="F63" s="3">
        <f>SUM(Table3[[#This Row],[Section 5. B) 8)]:[Section 5. B) 9)]])</f>
        <v>-297.15999999999997</v>
      </c>
    </row>
    <row r="64" spans="1:6" x14ac:dyDescent="0.25">
      <c r="A64" s="1">
        <v>1400</v>
      </c>
      <c r="B64" s="1">
        <v>896</v>
      </c>
      <c r="C64" s="18" t="s">
        <v>42</v>
      </c>
      <c r="D64" s="3">
        <f>Table1[[#This Row],[Section 5.B) 8)]]</f>
        <v>0</v>
      </c>
      <c r="E64" s="3">
        <f>Public!J64</f>
        <v>0</v>
      </c>
      <c r="F64" s="3">
        <f>SUM(Table3[[#This Row],[Section 5. B) 8)]:[Section 5. B) 9)]])</f>
        <v>0</v>
      </c>
    </row>
    <row r="65" spans="1:6" x14ac:dyDescent="0.25">
      <c r="A65" s="1">
        <v>157</v>
      </c>
      <c r="B65" s="1">
        <v>866</v>
      </c>
      <c r="C65" s="18" t="s">
        <v>43</v>
      </c>
      <c r="D65" s="3">
        <f>Table1[[#This Row],[Section 5.B) 8)]]</f>
        <v>-37.17</v>
      </c>
      <c r="E65" s="3">
        <f>Public!J65</f>
        <v>0</v>
      </c>
      <c r="F65" s="3">
        <f>SUM(Table3[[#This Row],[Section 5. B) 8)]:[Section 5. B) 9)]])</f>
        <v>-37.17</v>
      </c>
    </row>
    <row r="66" spans="1:6" x14ac:dyDescent="0.25">
      <c r="A66" s="1">
        <v>1047</v>
      </c>
      <c r="B66" s="1">
        <v>890</v>
      </c>
      <c r="C66" s="18" t="s">
        <v>229</v>
      </c>
      <c r="D66" s="3">
        <f>Table1[[#This Row],[Section 5.B) 8)]]</f>
        <v>0</v>
      </c>
      <c r="E66" s="3">
        <f>Public!J66</f>
        <v>0</v>
      </c>
      <c r="F66" s="3">
        <f>SUM(Table3[[#This Row],[Section 5. B) 8)]:[Section 5. B) 9)]])</f>
        <v>0</v>
      </c>
    </row>
    <row r="67" spans="1:6" x14ac:dyDescent="0.25">
      <c r="A67" s="1">
        <v>160</v>
      </c>
      <c r="B67" s="1"/>
      <c r="C67" s="18" t="s">
        <v>44</v>
      </c>
      <c r="D67" s="3">
        <f>Table1[[#This Row],[Section 5.B) 8)]]</f>
        <v>0</v>
      </c>
      <c r="E67" s="3">
        <f>Public!J67</f>
        <v>-4304.8900000000003</v>
      </c>
      <c r="F67" s="3">
        <f>SUM(Table3[[#This Row],[Section 5. B) 8)]:[Section 5. B) 9)]])</f>
        <v>-4304.8900000000003</v>
      </c>
    </row>
    <row r="68" spans="1:6" x14ac:dyDescent="0.25">
      <c r="A68" s="1">
        <v>163</v>
      </c>
      <c r="B68" s="1">
        <v>877</v>
      </c>
      <c r="C68" s="18" t="s">
        <v>45</v>
      </c>
      <c r="D68" s="3">
        <f>Table1[[#This Row],[Section 5.B) 8)]]</f>
        <v>0</v>
      </c>
      <c r="E68" s="3">
        <f>Public!J68</f>
        <v>-6734.28</v>
      </c>
      <c r="F68" s="3">
        <f>SUM(Table3[[#This Row],[Section 5. B) 8)]:[Section 5. B) 9)]])</f>
        <v>-6734.28</v>
      </c>
    </row>
    <row r="69" spans="1:6" x14ac:dyDescent="0.25">
      <c r="A69" s="25">
        <v>2071</v>
      </c>
      <c r="B69" s="25"/>
      <c r="C69" s="26" t="s">
        <v>286</v>
      </c>
      <c r="D69" s="3">
        <f>Table1[[#This Row],[Section 5.B) 8)]]</f>
        <v>0</v>
      </c>
      <c r="E69" s="3">
        <f>Public!J69</f>
        <v>0</v>
      </c>
      <c r="F69" s="3">
        <f>SUM(Table3[[#This Row],[Section 5. B) 8)]:[Section 5. B) 9)]])</f>
        <v>0</v>
      </c>
    </row>
    <row r="70" spans="1:6" x14ac:dyDescent="0.25">
      <c r="A70" s="1">
        <v>166</v>
      </c>
      <c r="B70" s="1">
        <v>898</v>
      </c>
      <c r="C70" s="18" t="s">
        <v>46</v>
      </c>
      <c r="D70" s="3">
        <f>Table1[[#This Row],[Section 5.B) 8)]]</f>
        <v>0</v>
      </c>
      <c r="E70" s="3">
        <f>Public!J70</f>
        <v>0</v>
      </c>
      <c r="F70" s="3">
        <f>SUM(Table3[[#This Row],[Section 5. B) 8)]:[Section 5. B) 9)]])</f>
        <v>0</v>
      </c>
    </row>
    <row r="71" spans="1:6" x14ac:dyDescent="0.25">
      <c r="A71" s="1">
        <v>1663</v>
      </c>
      <c r="B71" s="1"/>
      <c r="C71" s="18" t="s">
        <v>244</v>
      </c>
      <c r="D71" s="3">
        <f>Table1[[#This Row],[Section 5.B) 8)]]</f>
        <v>-39032.03</v>
      </c>
      <c r="E71" s="3">
        <f>Public!J71</f>
        <v>0</v>
      </c>
      <c r="F71" s="3">
        <f>SUM(Table3[[#This Row],[Section 5. B) 8)]:[Section 5. B) 9)]])</f>
        <v>-39032.03</v>
      </c>
    </row>
    <row r="72" spans="1:6" x14ac:dyDescent="0.25">
      <c r="A72" s="1">
        <v>1627</v>
      </c>
      <c r="B72" s="1">
        <v>148</v>
      </c>
      <c r="C72" s="18" t="s">
        <v>47</v>
      </c>
      <c r="D72" s="3">
        <f>Table1[[#This Row],[Section 5.B) 8)]]</f>
        <v>0</v>
      </c>
      <c r="E72" s="3">
        <f>Public!J72</f>
        <v>0</v>
      </c>
      <c r="F72" s="3">
        <f>SUM(Table3[[#This Row],[Section 5. B) 8)]:[Section 5. B) 9)]])</f>
        <v>0</v>
      </c>
    </row>
    <row r="73" spans="1:6" x14ac:dyDescent="0.25">
      <c r="A73" s="1">
        <v>174</v>
      </c>
      <c r="B73" s="1"/>
      <c r="C73" s="18" t="s">
        <v>48</v>
      </c>
      <c r="D73" s="3">
        <f>Table1[[#This Row],[Section 5.B) 8)]]</f>
        <v>-436.59</v>
      </c>
      <c r="E73" s="3">
        <f>Public!J73</f>
        <v>0</v>
      </c>
      <c r="F73" s="3">
        <f>SUM(Table3[[#This Row],[Section 5. B) 8)]:[Section 5. B) 9)]])</f>
        <v>-436.59</v>
      </c>
    </row>
    <row r="74" spans="1:6" x14ac:dyDescent="0.25">
      <c r="A74" s="1">
        <v>180</v>
      </c>
      <c r="B74" s="1">
        <v>897</v>
      </c>
      <c r="C74" s="18" t="s">
        <v>49</v>
      </c>
      <c r="D74" s="3">
        <f>Table1[[#This Row],[Section 5.B) 8)]]</f>
        <v>0</v>
      </c>
      <c r="E74" s="3">
        <f>Public!J74</f>
        <v>0</v>
      </c>
      <c r="F74" s="3">
        <f>SUM(Table3[[#This Row],[Section 5. B) 8)]:[Section 5. B) 9)]])</f>
        <v>0</v>
      </c>
    </row>
    <row r="75" spans="1:6" x14ac:dyDescent="0.25">
      <c r="A75" s="12">
        <v>1631</v>
      </c>
      <c r="B75" s="12"/>
      <c r="C75" s="20" t="s">
        <v>272</v>
      </c>
      <c r="D75" s="3">
        <f>Table1[[#This Row],[Section 5.B) 8)]]</f>
        <v>0</v>
      </c>
      <c r="E75" s="3">
        <f>Public!J75</f>
        <v>0</v>
      </c>
      <c r="F75" s="3">
        <f>SUM(Table3[[#This Row],[Section 5. B) 8)]:[Section 5. B) 9)]])</f>
        <v>0</v>
      </c>
    </row>
    <row r="76" spans="1:6" x14ac:dyDescent="0.25">
      <c r="A76" s="1">
        <v>1065</v>
      </c>
      <c r="B76" s="1"/>
      <c r="C76" s="18" t="s">
        <v>234</v>
      </c>
      <c r="D76" s="3">
        <f>Table1[[#This Row],[Section 5.B) 8)]]</f>
        <v>0</v>
      </c>
      <c r="E76" s="3">
        <f>Public!J76</f>
        <v>-3821.44</v>
      </c>
      <c r="F76" s="3">
        <f>SUM(Table3[[#This Row],[Section 5. B) 8)]:[Section 5. B) 9)]])</f>
        <v>-3821.44</v>
      </c>
    </row>
    <row r="77" spans="1:6" x14ac:dyDescent="0.25">
      <c r="A77" s="1">
        <v>275</v>
      </c>
      <c r="B77" s="1">
        <v>891</v>
      </c>
      <c r="C77" s="18" t="s">
        <v>75</v>
      </c>
      <c r="D77" s="3">
        <f>Table1[[#This Row],[Section 5.B) 8)]]</f>
        <v>0</v>
      </c>
      <c r="E77" s="3">
        <f>Public!J77</f>
        <v>0</v>
      </c>
      <c r="F77" s="3">
        <f>SUM(Table3[[#This Row],[Section 5. B) 8)]:[Section 5. B) 9)]])</f>
        <v>0</v>
      </c>
    </row>
    <row r="78" spans="1:6" x14ac:dyDescent="0.25">
      <c r="A78" s="1">
        <v>188</v>
      </c>
      <c r="B78" s="1">
        <v>898</v>
      </c>
      <c r="C78" s="18" t="s">
        <v>50</v>
      </c>
      <c r="D78" s="3">
        <f>Table1[[#This Row],[Section 5.B) 8)]]</f>
        <v>0</v>
      </c>
      <c r="E78" s="3">
        <f>Public!J78</f>
        <v>0</v>
      </c>
      <c r="F78" s="3">
        <f>SUM(Table3[[#This Row],[Section 5. B) 8)]:[Section 5. B) 9)]])</f>
        <v>0</v>
      </c>
    </row>
    <row r="79" spans="1:6" x14ac:dyDescent="0.25">
      <c r="A79" s="1">
        <v>190</v>
      </c>
      <c r="B79" s="1"/>
      <c r="C79" s="18" t="s">
        <v>51</v>
      </c>
      <c r="D79" s="3">
        <f>Table1[[#This Row],[Section 5.B) 8)]]</f>
        <v>0</v>
      </c>
      <c r="E79" s="3">
        <f>Public!J79</f>
        <v>-707.43999999999994</v>
      </c>
      <c r="F79" s="3">
        <f>SUM(Table3[[#This Row],[Section 5. B) 8)]:[Section 5. B) 9)]])</f>
        <v>-707.43999999999994</v>
      </c>
    </row>
    <row r="80" spans="1:6" x14ac:dyDescent="0.25">
      <c r="A80" s="1">
        <v>191</v>
      </c>
      <c r="B80" s="1"/>
      <c r="C80" s="18" t="s">
        <v>52</v>
      </c>
      <c r="D80" s="3">
        <f>Table1[[#This Row],[Section 5.B) 8)]]</f>
        <v>-4017.2599999999998</v>
      </c>
      <c r="E80" s="3">
        <f>Public!J80</f>
        <v>0</v>
      </c>
      <c r="F80" s="3">
        <f>SUM(Table3[[#This Row],[Section 5. B) 8)]:[Section 5. B) 9)]])</f>
        <v>-4017.2599999999998</v>
      </c>
    </row>
    <row r="81" spans="1:6" x14ac:dyDescent="0.25">
      <c r="A81" s="1">
        <v>193</v>
      </c>
      <c r="B81" s="1"/>
      <c r="C81" s="18" t="s">
        <v>53</v>
      </c>
      <c r="D81" s="3">
        <f>Table1[[#This Row],[Section 5.B) 8)]]</f>
        <v>0</v>
      </c>
      <c r="E81" s="3">
        <f>Public!J81</f>
        <v>0</v>
      </c>
      <c r="F81" s="3">
        <f>SUM(Table3[[#This Row],[Section 5. B) 8)]:[Section 5. B) 9)]])</f>
        <v>0</v>
      </c>
    </row>
    <row r="82" spans="1:6" x14ac:dyDescent="0.25">
      <c r="A82" s="1">
        <v>194</v>
      </c>
      <c r="B82" s="1"/>
      <c r="C82" s="18" t="s">
        <v>54</v>
      </c>
      <c r="D82" s="3">
        <f>Table1[[#This Row],[Section 5.B) 8)]]</f>
        <v>-53506.04</v>
      </c>
      <c r="E82" s="3">
        <f>Public!J82</f>
        <v>0</v>
      </c>
      <c r="F82" s="3">
        <f>SUM(Table3[[#This Row],[Section 5. B) 8)]:[Section 5. B) 9)]])</f>
        <v>-53506.04</v>
      </c>
    </row>
    <row r="83" spans="1:6" x14ac:dyDescent="0.25">
      <c r="A83" s="1">
        <v>205</v>
      </c>
      <c r="B83" s="1">
        <v>862</v>
      </c>
      <c r="C83" s="18" t="s">
        <v>55</v>
      </c>
      <c r="D83" s="3">
        <f>Table1[[#This Row],[Section 5.B) 8)]]</f>
        <v>0</v>
      </c>
      <c r="E83" s="3">
        <f>Public!J83</f>
        <v>0</v>
      </c>
      <c r="F83" s="3">
        <f>SUM(Table3[[#This Row],[Section 5. B) 8)]:[Section 5. B) 9)]])</f>
        <v>0</v>
      </c>
    </row>
    <row r="84" spans="1:6" x14ac:dyDescent="0.25">
      <c r="A84" s="1">
        <v>207</v>
      </c>
      <c r="B84" s="1">
        <v>890</v>
      </c>
      <c r="C84" s="18" t="s">
        <v>269</v>
      </c>
      <c r="D84" s="3">
        <f>Table1[[#This Row],[Section 5.B) 8)]]</f>
        <v>0</v>
      </c>
      <c r="E84" s="3">
        <f>Public!J84</f>
        <v>0</v>
      </c>
      <c r="F84" s="3">
        <f>SUM(Table3[[#This Row],[Section 5. B) 8)]:[Section 5. B) 9)]])</f>
        <v>0</v>
      </c>
    </row>
    <row r="85" spans="1:6" x14ac:dyDescent="0.25">
      <c r="A85" s="1">
        <v>1054</v>
      </c>
      <c r="B85" s="1">
        <v>893</v>
      </c>
      <c r="C85" s="18" t="s">
        <v>231</v>
      </c>
      <c r="D85" s="3">
        <f>Table1[[#This Row],[Section 5.B) 8)]]</f>
        <v>0</v>
      </c>
      <c r="E85" s="3">
        <f>Public!J85</f>
        <v>0</v>
      </c>
      <c r="F85" s="3">
        <f>SUM(Table3[[#This Row],[Section 5. B) 8)]:[Section 5. B) 9)]])</f>
        <v>0</v>
      </c>
    </row>
    <row r="86" spans="1:6" x14ac:dyDescent="0.25">
      <c r="A86" s="1">
        <v>208</v>
      </c>
      <c r="B86" s="1"/>
      <c r="C86" s="18" t="s">
        <v>56</v>
      </c>
      <c r="D86" s="3">
        <f>Table1[[#This Row],[Section 5.B) 8)]]</f>
        <v>0</v>
      </c>
      <c r="E86" s="3">
        <f>Public!J86</f>
        <v>-45</v>
      </c>
      <c r="F86" s="3">
        <f>SUM(Table3[[#This Row],[Section 5. B) 8)]:[Section 5. B) 9)]])</f>
        <v>-45</v>
      </c>
    </row>
    <row r="87" spans="1:6" x14ac:dyDescent="0.25">
      <c r="A87" s="1">
        <v>210</v>
      </c>
      <c r="B87" s="1"/>
      <c r="C87" s="18" t="s">
        <v>57</v>
      </c>
      <c r="D87" s="3">
        <f>Table1[[#This Row],[Section 5.B) 8)]]</f>
        <v>0</v>
      </c>
      <c r="E87" s="3">
        <f>Public!J87</f>
        <v>-3824.8899999999994</v>
      </c>
      <c r="F87" s="3">
        <f>SUM(Table3[[#This Row],[Section 5. B) 8)]:[Section 5. B) 9)]])</f>
        <v>-3824.8899999999994</v>
      </c>
    </row>
    <row r="88" spans="1:6" x14ac:dyDescent="0.25">
      <c r="A88" s="1">
        <v>1664</v>
      </c>
      <c r="B88" s="1"/>
      <c r="C88" s="18" t="s">
        <v>245</v>
      </c>
      <c r="D88" s="3">
        <f>Table1[[#This Row],[Section 5.B) 8)]]</f>
        <v>0</v>
      </c>
      <c r="E88" s="3">
        <f>Public!J88</f>
        <v>0</v>
      </c>
      <c r="F88" s="3">
        <f>SUM(Table3[[#This Row],[Section 5. B) 8)]:[Section 5. B) 9)]])</f>
        <v>0</v>
      </c>
    </row>
    <row r="89" spans="1:6" x14ac:dyDescent="0.25">
      <c r="A89" s="1">
        <v>217</v>
      </c>
      <c r="B89" s="1">
        <v>894</v>
      </c>
      <c r="C89" s="18" t="s">
        <v>58</v>
      </c>
      <c r="D89" s="3">
        <f>Table1[[#This Row],[Section 5.B) 8)]]</f>
        <v>0</v>
      </c>
      <c r="E89" s="3">
        <f>Public!J89</f>
        <v>-2437.81</v>
      </c>
      <c r="F89" s="3">
        <f>SUM(Table3[[#This Row],[Section 5. B) 8)]:[Section 5. B) 9)]])</f>
        <v>-2437.81</v>
      </c>
    </row>
    <row r="90" spans="1:6" x14ac:dyDescent="0.25">
      <c r="A90" s="12">
        <v>1632</v>
      </c>
      <c r="B90" s="12"/>
      <c r="C90" s="20" t="s">
        <v>255</v>
      </c>
      <c r="D90" s="3">
        <f>Table1[[#This Row],[Section 5.B) 8)]]</f>
        <v>-8318</v>
      </c>
      <c r="E90" s="3">
        <f>Public!J90</f>
        <v>0</v>
      </c>
      <c r="F90" s="3">
        <f>SUM(Table3[[#This Row],[Section 5. B) 8)]:[Section 5. B) 9)]])</f>
        <v>-8318</v>
      </c>
    </row>
    <row r="91" spans="1:6" x14ac:dyDescent="0.25">
      <c r="A91" s="1">
        <v>219</v>
      </c>
      <c r="B91" s="1"/>
      <c r="C91" s="18" t="s">
        <v>59</v>
      </c>
      <c r="D91" s="3">
        <f>Table1[[#This Row],[Section 5.B) 8)]]</f>
        <v>-12210.080000000002</v>
      </c>
      <c r="E91" s="3">
        <f>Public!J91</f>
        <v>-1998.73</v>
      </c>
      <c r="F91" s="3">
        <f>SUM(Table3[[#This Row],[Section 5. B) 8)]:[Section 5. B) 9)]])</f>
        <v>-14208.810000000001</v>
      </c>
    </row>
    <row r="92" spans="1:6" x14ac:dyDescent="0.25">
      <c r="A92" s="1">
        <v>224</v>
      </c>
      <c r="B92" s="1"/>
      <c r="C92" s="18" t="s">
        <v>60</v>
      </c>
      <c r="D92" s="3">
        <f>Table1[[#This Row],[Section 5.B) 8)]]</f>
        <v>0</v>
      </c>
      <c r="E92" s="3">
        <f>Public!J92</f>
        <v>0</v>
      </c>
      <c r="F92" s="3">
        <f>SUM(Table3[[#This Row],[Section 5. B) 8)]:[Section 5. B) 9)]])</f>
        <v>0</v>
      </c>
    </row>
    <row r="93" spans="1:6" x14ac:dyDescent="0.25">
      <c r="A93" s="1">
        <v>225</v>
      </c>
      <c r="B93" s="1"/>
      <c r="C93" s="18" t="s">
        <v>61</v>
      </c>
      <c r="D93" s="3">
        <f>Table1[[#This Row],[Section 5.B) 8)]]</f>
        <v>-29.17</v>
      </c>
      <c r="E93" s="3">
        <f>Public!J93</f>
        <v>0</v>
      </c>
      <c r="F93" s="3">
        <f>SUM(Table3[[#This Row],[Section 5. B) 8)]:[Section 5. B) 9)]])</f>
        <v>-29.17</v>
      </c>
    </row>
    <row r="94" spans="1:6" x14ac:dyDescent="0.25">
      <c r="A94" s="1">
        <v>1009</v>
      </c>
      <c r="B94" s="1"/>
      <c r="C94" s="18" t="s">
        <v>197</v>
      </c>
      <c r="D94" s="3">
        <f>Table1[[#This Row],[Section 5.B) 8)]]</f>
        <v>-34601.379999999997</v>
      </c>
      <c r="E94" s="3">
        <f>Public!J94</f>
        <v>0</v>
      </c>
      <c r="F94" s="3">
        <f>SUM(Table3[[#This Row],[Section 5. B) 8)]:[Section 5. B) 9)]])</f>
        <v>-34601.379999999997</v>
      </c>
    </row>
    <row r="95" spans="1:6" x14ac:dyDescent="0.25">
      <c r="A95" s="1">
        <v>1011</v>
      </c>
      <c r="B95" s="1"/>
      <c r="C95" s="18" t="s">
        <v>198</v>
      </c>
      <c r="D95" s="3">
        <f>Table1[[#This Row],[Section 5.B) 8)]]</f>
        <v>0</v>
      </c>
      <c r="E95" s="3">
        <f>Public!J95</f>
        <v>-33781.600000000006</v>
      </c>
      <c r="F95" s="3">
        <f>SUM(Table3[[#This Row],[Section 5. B) 8)]:[Section 5. B) 9)]])</f>
        <v>-33781.600000000006</v>
      </c>
    </row>
    <row r="96" spans="1:6" x14ac:dyDescent="0.25">
      <c r="A96" s="1">
        <v>227</v>
      </c>
      <c r="B96" s="1"/>
      <c r="C96" s="18" t="s">
        <v>62</v>
      </c>
      <c r="D96" s="3">
        <f>Table1[[#This Row],[Section 5.B) 8)]]</f>
        <v>0</v>
      </c>
      <c r="E96" s="3">
        <f>Public!J96</f>
        <v>0</v>
      </c>
      <c r="F96" s="3">
        <f>SUM(Table3[[#This Row],[Section 5. B) 8)]:[Section 5. B) 9)]])</f>
        <v>0</v>
      </c>
    </row>
    <row r="97" spans="1:6" x14ac:dyDescent="0.25">
      <c r="A97" s="1">
        <v>229</v>
      </c>
      <c r="B97" s="1"/>
      <c r="C97" s="18" t="s">
        <v>63</v>
      </c>
      <c r="D97" s="3">
        <f>Table1[[#This Row],[Section 5.B) 8)]]</f>
        <v>0</v>
      </c>
      <c r="E97" s="3">
        <f>Public!J97</f>
        <v>0</v>
      </c>
      <c r="F97" s="3">
        <f>SUM(Table3[[#This Row],[Section 5. B) 8)]:[Section 5. B) 9)]])</f>
        <v>0</v>
      </c>
    </row>
    <row r="98" spans="1:6" x14ac:dyDescent="0.25">
      <c r="A98" s="1">
        <v>235</v>
      </c>
      <c r="B98" s="1">
        <v>893</v>
      </c>
      <c r="C98" s="18" t="s">
        <v>64</v>
      </c>
      <c r="D98" s="3">
        <f>Table1[[#This Row],[Section 5.B) 8)]]</f>
        <v>0</v>
      </c>
      <c r="E98" s="3">
        <f>Public!J98</f>
        <v>0</v>
      </c>
      <c r="F98" s="3">
        <f>SUM(Table3[[#This Row],[Section 5. B) 8)]:[Section 5. B) 9)]])</f>
        <v>0</v>
      </c>
    </row>
    <row r="99" spans="1:6" x14ac:dyDescent="0.25">
      <c r="A99" s="1">
        <v>237</v>
      </c>
      <c r="B99" s="1">
        <v>896</v>
      </c>
      <c r="C99" s="18" t="s">
        <v>65</v>
      </c>
      <c r="D99" s="3">
        <f>Table1[[#This Row],[Section 5.B) 8)]]</f>
        <v>0</v>
      </c>
      <c r="E99" s="3">
        <f>Public!J99</f>
        <v>0</v>
      </c>
      <c r="F99" s="3">
        <f>SUM(Table3[[#This Row],[Section 5. B) 8)]:[Section 5. B) 9)]])</f>
        <v>0</v>
      </c>
    </row>
    <row r="100" spans="1:6" x14ac:dyDescent="0.25">
      <c r="A100" s="1">
        <v>239</v>
      </c>
      <c r="B100" s="1"/>
      <c r="C100" s="18" t="s">
        <v>66</v>
      </c>
      <c r="D100" s="3">
        <f>Table1[[#This Row],[Section 5.B) 8)]]</f>
        <v>0</v>
      </c>
      <c r="E100" s="3">
        <f>Public!J100</f>
        <v>0</v>
      </c>
      <c r="F100" s="3">
        <f>SUM(Table3[[#This Row],[Section 5. B) 8)]:[Section 5. B) 9)]])</f>
        <v>0</v>
      </c>
    </row>
    <row r="101" spans="1:6" x14ac:dyDescent="0.25">
      <c r="A101" s="1">
        <v>241</v>
      </c>
      <c r="B101" s="1"/>
      <c r="C101" s="18" t="s">
        <v>67</v>
      </c>
      <c r="D101" s="3">
        <f>Table1[[#This Row],[Section 5.B) 8)]]</f>
        <v>0</v>
      </c>
      <c r="E101" s="3">
        <f>Public!J101</f>
        <v>0</v>
      </c>
      <c r="F101" s="3">
        <f>SUM(Table3[[#This Row],[Section 5. B) 8)]:[Section 5. B) 9)]])</f>
        <v>0</v>
      </c>
    </row>
    <row r="102" spans="1:6" x14ac:dyDescent="0.25">
      <c r="A102" s="1">
        <v>242</v>
      </c>
      <c r="B102" s="1"/>
      <c r="C102" s="18" t="s">
        <v>68</v>
      </c>
      <c r="D102" s="3">
        <f>Table1[[#This Row],[Section 5.B) 8)]]</f>
        <v>-3431.7299999999996</v>
      </c>
      <c r="E102" s="3">
        <f>Public!J102</f>
        <v>-8645.48</v>
      </c>
      <c r="F102" s="3">
        <f>SUM(Table3[[#This Row],[Section 5. B) 8)]:[Section 5. B) 9)]])</f>
        <v>-12077.21</v>
      </c>
    </row>
    <row r="103" spans="1:6" x14ac:dyDescent="0.25">
      <c r="A103" s="1">
        <v>1351</v>
      </c>
      <c r="B103" s="1"/>
      <c r="C103" s="18" t="s">
        <v>69</v>
      </c>
      <c r="D103" s="3">
        <f>Table1[[#This Row],[Section 5.B) 8)]]</f>
        <v>0</v>
      </c>
      <c r="E103" s="3">
        <f>Public!J103</f>
        <v>0</v>
      </c>
      <c r="F103" s="3">
        <f>SUM(Table3[[#This Row],[Section 5. B) 8)]:[Section 5. B) 9)]])</f>
        <v>0</v>
      </c>
    </row>
    <row r="104" spans="1:6" x14ac:dyDescent="0.25">
      <c r="A104" s="1">
        <v>247</v>
      </c>
      <c r="B104" s="1">
        <v>890</v>
      </c>
      <c r="C104" s="18" t="s">
        <v>70</v>
      </c>
      <c r="D104" s="3">
        <f>Table1[[#This Row],[Section 5.B) 8)]]</f>
        <v>0</v>
      </c>
      <c r="E104" s="3">
        <f>Public!J104</f>
        <v>0</v>
      </c>
      <c r="F104" s="3">
        <f>SUM(Table3[[#This Row],[Section 5. B) 8)]:[Section 5. B) 9)]])</f>
        <v>0</v>
      </c>
    </row>
    <row r="105" spans="1:6" x14ac:dyDescent="0.25">
      <c r="A105" s="1">
        <v>1665</v>
      </c>
      <c r="B105" s="1"/>
      <c r="C105" s="18" t="s">
        <v>246</v>
      </c>
      <c r="D105" s="3">
        <f>Table1[[#This Row],[Section 5.B) 8)]]</f>
        <v>-2957.2699999999995</v>
      </c>
      <c r="E105" s="3">
        <f>Public!J105</f>
        <v>0</v>
      </c>
      <c r="F105" s="3">
        <f>SUM(Table3[[#This Row],[Section 5. B) 8)]:[Section 5. B) 9)]])</f>
        <v>-2957.2699999999995</v>
      </c>
    </row>
    <row r="106" spans="1:6" x14ac:dyDescent="0.25">
      <c r="A106" s="1">
        <v>250</v>
      </c>
      <c r="B106" s="1"/>
      <c r="C106" s="18" t="s">
        <v>71</v>
      </c>
      <c r="D106" s="3">
        <f>Table1[[#This Row],[Section 5.B) 8)]]</f>
        <v>-1466253.6</v>
      </c>
      <c r="E106" s="3">
        <f>Public!J106</f>
        <v>-50758.659999999996</v>
      </c>
      <c r="F106" s="3">
        <f>SUM(Table3[[#This Row],[Section 5. B) 8)]:[Section 5. B) 9)]])</f>
        <v>-1517012.26</v>
      </c>
    </row>
    <row r="107" spans="1:6" x14ac:dyDescent="0.25">
      <c r="A107" s="25">
        <v>2040</v>
      </c>
      <c r="B107" s="25"/>
      <c r="C107" s="26" t="s">
        <v>280</v>
      </c>
      <c r="D107" s="3">
        <f>Table1[[#This Row],[Section 5.B) 8)]]</f>
        <v>0</v>
      </c>
      <c r="E107" s="3">
        <f>Public!J107</f>
        <v>0</v>
      </c>
      <c r="F107" s="3">
        <f>SUM(Table3[[#This Row],[Section 5. B) 8)]:[Section 5. B) 9)]])</f>
        <v>0</v>
      </c>
    </row>
    <row r="108" spans="1:6" x14ac:dyDescent="0.25">
      <c r="A108" s="1">
        <v>263</v>
      </c>
      <c r="B108" s="1"/>
      <c r="C108" s="18" t="s">
        <v>72</v>
      </c>
      <c r="D108" s="3">
        <f>Table1[[#This Row],[Section 5.B) 8)]]</f>
        <v>0</v>
      </c>
      <c r="E108" s="3">
        <f>Public!J108</f>
        <v>0</v>
      </c>
      <c r="F108" s="3">
        <f>SUM(Table3[[#This Row],[Section 5. B) 8)]:[Section 5. B) 9)]])</f>
        <v>0</v>
      </c>
    </row>
    <row r="109" spans="1:6" x14ac:dyDescent="0.25">
      <c r="A109" s="1">
        <v>264</v>
      </c>
      <c r="B109" s="1"/>
      <c r="C109" s="18" t="s">
        <v>73</v>
      </c>
      <c r="D109" s="3">
        <f>Table1[[#This Row],[Section 5.B) 8)]]</f>
        <v>-25255.39</v>
      </c>
      <c r="E109" s="3">
        <f>Public!J109</f>
        <v>0</v>
      </c>
      <c r="F109" s="3">
        <f>SUM(Table3[[#This Row],[Section 5. B) 8)]:[Section 5. B) 9)]])</f>
        <v>-25255.39</v>
      </c>
    </row>
    <row r="110" spans="1:6" x14ac:dyDescent="0.25">
      <c r="A110" s="1">
        <v>266</v>
      </c>
      <c r="B110" s="1"/>
      <c r="C110" s="18" t="s">
        <v>74</v>
      </c>
      <c r="D110" s="3">
        <f>Table1[[#This Row],[Section 5.B) 8)]]</f>
        <v>-49765.67</v>
      </c>
      <c r="E110" s="3">
        <f>Public!J110</f>
        <v>-93650.98</v>
      </c>
      <c r="F110" s="3">
        <f>SUM(Table3[[#This Row],[Section 5. B) 8)]:[Section 5. B) 9)]])</f>
        <v>-143416.65</v>
      </c>
    </row>
    <row r="111" spans="1:6" x14ac:dyDescent="0.25">
      <c r="A111" s="1">
        <v>387</v>
      </c>
      <c r="B111" s="1"/>
      <c r="C111" s="18" t="s">
        <v>102</v>
      </c>
      <c r="D111" s="3">
        <f>Table1[[#This Row],[Section 5.B) 8)]]</f>
        <v>0</v>
      </c>
      <c r="E111" s="3">
        <f>Public!J111</f>
        <v>0</v>
      </c>
      <c r="F111" s="3">
        <f>SUM(Table3[[#This Row],[Section 5. B) 8)]:[Section 5. B) 9)]])</f>
        <v>0</v>
      </c>
    </row>
    <row r="112" spans="1:6" x14ac:dyDescent="0.25">
      <c r="A112" s="1">
        <v>1401</v>
      </c>
      <c r="B112" s="1"/>
      <c r="C112" s="18" t="s">
        <v>76</v>
      </c>
      <c r="D112" s="3">
        <f>Table1[[#This Row],[Section 5.B) 8)]]</f>
        <v>0</v>
      </c>
      <c r="E112" s="3">
        <f>Public!J112</f>
        <v>0</v>
      </c>
      <c r="F112" s="3">
        <f>SUM(Table3[[#This Row],[Section 5. B) 8)]:[Section 5. B) 9)]])</f>
        <v>0</v>
      </c>
    </row>
    <row r="113" spans="1:6" x14ac:dyDescent="0.25">
      <c r="A113" s="1">
        <v>277</v>
      </c>
      <c r="B113" s="1">
        <v>896</v>
      </c>
      <c r="C113" s="18" t="s">
        <v>77</v>
      </c>
      <c r="D113" s="3">
        <f>Table1[[#This Row],[Section 5.B) 8)]]</f>
        <v>0</v>
      </c>
      <c r="E113" s="3">
        <f>Public!J113</f>
        <v>-33.56</v>
      </c>
      <c r="F113" s="3">
        <f>SUM(Table3[[#This Row],[Section 5. B) 8)]:[Section 5. B) 9)]])</f>
        <v>-33.56</v>
      </c>
    </row>
    <row r="114" spans="1:6" x14ac:dyDescent="0.25">
      <c r="A114" s="1">
        <v>1412</v>
      </c>
      <c r="B114" s="1">
        <v>896</v>
      </c>
      <c r="C114" s="18" t="s">
        <v>78</v>
      </c>
      <c r="D114" s="3">
        <f>Table1[[#This Row],[Section 5.B) 8)]]</f>
        <v>0</v>
      </c>
      <c r="E114" s="3">
        <f>Public!J114</f>
        <v>0</v>
      </c>
      <c r="F114" s="3">
        <f>SUM(Table3[[#This Row],[Section 5. B) 8)]:[Section 5. B) 9)]])</f>
        <v>0</v>
      </c>
    </row>
    <row r="115" spans="1:6" x14ac:dyDescent="0.25">
      <c r="A115" s="1">
        <v>281</v>
      </c>
      <c r="B115" s="1">
        <v>890</v>
      </c>
      <c r="C115" s="18" t="s">
        <v>79</v>
      </c>
      <c r="D115" s="3">
        <f>Table1[[#This Row],[Section 5.B) 8)]]</f>
        <v>0</v>
      </c>
      <c r="E115" s="3">
        <f>Public!J115</f>
        <v>0</v>
      </c>
      <c r="F115" s="3">
        <f>SUM(Table3[[#This Row],[Section 5. B) 8)]:[Section 5. B) 9)]])</f>
        <v>0</v>
      </c>
    </row>
    <row r="116" spans="1:6" x14ac:dyDescent="0.25">
      <c r="A116" s="1">
        <v>282</v>
      </c>
      <c r="B116" s="1">
        <v>862</v>
      </c>
      <c r="C116" s="18" t="s">
        <v>80</v>
      </c>
      <c r="D116" s="3">
        <f>Table1[[#This Row],[Section 5.B) 8)]]</f>
        <v>0</v>
      </c>
      <c r="E116" s="3">
        <f>Public!J116</f>
        <v>-4008.4399999999996</v>
      </c>
      <c r="F116" s="3">
        <f>SUM(Table3[[#This Row],[Section 5. B) 8)]:[Section 5. B) 9)]])</f>
        <v>-4008.4399999999996</v>
      </c>
    </row>
    <row r="117" spans="1:6" x14ac:dyDescent="0.25">
      <c r="A117" s="12">
        <v>1501</v>
      </c>
      <c r="B117" s="12"/>
      <c r="C117" s="20" t="s">
        <v>273</v>
      </c>
      <c r="D117" s="3">
        <f>Table1[[#This Row],[Section 5.B) 8)]]</f>
        <v>0</v>
      </c>
      <c r="E117" s="3">
        <f>Public!J117</f>
        <v>0</v>
      </c>
      <c r="F117" s="3">
        <f>SUM(Table3[[#This Row],[Section 5. B) 8)]:[Section 5. B) 9)]])</f>
        <v>0</v>
      </c>
    </row>
    <row r="118" spans="1:6" x14ac:dyDescent="0.25">
      <c r="A118" s="12">
        <v>1762</v>
      </c>
      <c r="B118" s="12"/>
      <c r="C118" s="20" t="s">
        <v>285</v>
      </c>
      <c r="D118" s="3">
        <f>Table1[[#This Row],[Section 5.B) 8)]]</f>
        <v>0</v>
      </c>
      <c r="E118" s="3">
        <f>Public!J118</f>
        <v>0</v>
      </c>
      <c r="F118" s="3">
        <f>SUM(Table3[[#This Row],[Section 5. B) 8)]:[Section 5. B) 9)]])</f>
        <v>0</v>
      </c>
    </row>
    <row r="119" spans="1:6" x14ac:dyDescent="0.25">
      <c r="A119" s="12">
        <v>1672</v>
      </c>
      <c r="B119" s="12"/>
      <c r="C119" s="20" t="s">
        <v>263</v>
      </c>
      <c r="D119" s="3">
        <f>Table1[[#This Row],[Section 5.B) 8)]]</f>
        <v>0</v>
      </c>
      <c r="E119" s="3">
        <f>Public!J119</f>
        <v>0</v>
      </c>
      <c r="F119" s="3">
        <f>SUM(Table3[[#This Row],[Section 5. B) 8)]:[Section 5. B) 9)]])</f>
        <v>0</v>
      </c>
    </row>
    <row r="120" spans="1:6" x14ac:dyDescent="0.25">
      <c r="A120" s="12">
        <v>1739</v>
      </c>
      <c r="B120" s="12"/>
      <c r="C120" s="20" t="s">
        <v>274</v>
      </c>
      <c r="D120" s="3">
        <f>Table1[[#This Row],[Section 5.B) 8)]]</f>
        <v>0</v>
      </c>
      <c r="E120" s="3">
        <f>Public!J120</f>
        <v>0</v>
      </c>
      <c r="F120" s="3">
        <f>SUM(Table3[[#This Row],[Section 5. B) 8)]:[Section 5. B) 9)]])</f>
        <v>0</v>
      </c>
    </row>
    <row r="121" spans="1:6" x14ac:dyDescent="0.25">
      <c r="A121" s="1">
        <v>290</v>
      </c>
      <c r="B121" s="1">
        <v>896</v>
      </c>
      <c r="C121" s="18" t="s">
        <v>81</v>
      </c>
      <c r="D121" s="3">
        <f>Table1[[#This Row],[Section 5.B) 8)]]</f>
        <v>0</v>
      </c>
      <c r="E121" s="3">
        <f>Public!J121</f>
        <v>0</v>
      </c>
      <c r="F121" s="3">
        <f>SUM(Table3[[#This Row],[Section 5. B) 8)]:[Section 5. B) 9)]])</f>
        <v>0</v>
      </c>
    </row>
    <row r="122" spans="1:6" x14ac:dyDescent="0.25">
      <c r="A122" s="1">
        <v>293</v>
      </c>
      <c r="B122" s="1">
        <v>890</v>
      </c>
      <c r="C122" s="18" t="s">
        <v>82</v>
      </c>
      <c r="D122" s="3">
        <f>Table1[[#This Row],[Section 5.B) 8)]]</f>
        <v>0</v>
      </c>
      <c r="E122" s="3">
        <f>Public!J122</f>
        <v>0</v>
      </c>
      <c r="F122" s="3">
        <f>SUM(Table3[[#This Row],[Section 5. B) 8)]:[Section 5. B) 9)]])</f>
        <v>0</v>
      </c>
    </row>
    <row r="123" spans="1:6" x14ac:dyDescent="0.25">
      <c r="A123" s="1">
        <v>548</v>
      </c>
      <c r="B123" s="1"/>
      <c r="C123" s="18" t="s">
        <v>141</v>
      </c>
      <c r="D123" s="3">
        <f>Table1[[#This Row],[Section 5.B) 8)]]</f>
        <v>0</v>
      </c>
      <c r="E123" s="3">
        <f>Public!J123</f>
        <v>-20474.64</v>
      </c>
      <c r="F123" s="3">
        <f>SUM(Table3[[#This Row],[Section 5. B) 8)]:[Section 5. B) 9)]])</f>
        <v>-20474.64</v>
      </c>
    </row>
    <row r="124" spans="1:6" x14ac:dyDescent="0.25">
      <c r="A124" s="1">
        <v>294</v>
      </c>
      <c r="B124" s="1">
        <v>866</v>
      </c>
      <c r="C124" s="18" t="s">
        <v>83</v>
      </c>
      <c r="D124" s="3">
        <f>Table1[[#This Row],[Section 5.B) 8)]]</f>
        <v>0</v>
      </c>
      <c r="E124" s="3">
        <f>Public!J124</f>
        <v>0</v>
      </c>
      <c r="F124" s="3">
        <f>SUM(Table3[[#This Row],[Section 5. B) 8)]:[Section 5. B) 9)]])</f>
        <v>0</v>
      </c>
    </row>
    <row r="125" spans="1:6" x14ac:dyDescent="0.25">
      <c r="A125" s="1">
        <v>296</v>
      </c>
      <c r="B125" s="1"/>
      <c r="C125" s="18" t="s">
        <v>84</v>
      </c>
      <c r="D125" s="3">
        <f>Table1[[#This Row],[Section 5.B) 8)]]</f>
        <v>-35675.050000000003</v>
      </c>
      <c r="E125" s="3">
        <f>Public!J125</f>
        <v>0</v>
      </c>
      <c r="F125" s="3">
        <f>SUM(Table3[[#This Row],[Section 5. B) 8)]:[Section 5. B) 9)]])</f>
        <v>-35675.050000000003</v>
      </c>
    </row>
    <row r="126" spans="1:6" x14ac:dyDescent="0.25">
      <c r="A126" s="1">
        <v>298</v>
      </c>
      <c r="B126" s="1"/>
      <c r="C126" s="18" t="s">
        <v>85</v>
      </c>
      <c r="D126" s="3">
        <f>Table1[[#This Row],[Section 5.B) 8)]]</f>
        <v>-70163.28</v>
      </c>
      <c r="E126" s="3">
        <f>Public!J126</f>
        <v>0</v>
      </c>
      <c r="F126" s="3">
        <f>SUM(Table3[[#This Row],[Section 5. B) 8)]:[Section 5. B) 9)]])</f>
        <v>-70163.28</v>
      </c>
    </row>
    <row r="127" spans="1:6" x14ac:dyDescent="0.25">
      <c r="A127" s="1">
        <v>304</v>
      </c>
      <c r="B127" s="1"/>
      <c r="C127" s="18" t="s">
        <v>86</v>
      </c>
      <c r="D127" s="3">
        <f>Table1[[#This Row],[Section 5.B) 8)]]</f>
        <v>0</v>
      </c>
      <c r="E127" s="3">
        <f>Public!J127</f>
        <v>0</v>
      </c>
      <c r="F127" s="3">
        <f>SUM(Table3[[#This Row],[Section 5. B) 8)]:[Section 5. B) 9)]])</f>
        <v>0</v>
      </c>
    </row>
    <row r="128" spans="1:6" x14ac:dyDescent="0.25">
      <c r="A128" s="1">
        <v>1058</v>
      </c>
      <c r="B128" s="1"/>
      <c r="C128" s="18" t="s">
        <v>232</v>
      </c>
      <c r="D128" s="3">
        <f>Table1[[#This Row],[Section 5.B) 8)]]</f>
        <v>0</v>
      </c>
      <c r="E128" s="3">
        <f>Public!J128</f>
        <v>0</v>
      </c>
      <c r="F128" s="3">
        <f>SUM(Table3[[#This Row],[Section 5. B) 8)]:[Section 5. B) 9)]])</f>
        <v>0</v>
      </c>
    </row>
    <row r="129" spans="1:6" x14ac:dyDescent="0.25">
      <c r="A129" s="23">
        <v>1995</v>
      </c>
      <c r="B129" s="23"/>
      <c r="C129" s="24" t="s">
        <v>276</v>
      </c>
      <c r="D129" s="3">
        <f>Table1[[#This Row],[Section 5.B) 8)]]</f>
        <v>0</v>
      </c>
      <c r="E129" s="3">
        <f>Public!J129</f>
        <v>0</v>
      </c>
      <c r="F129" s="3">
        <f>SUM(Table3[[#This Row],[Section 5. B) 8)]:[Section 5. B) 9)]])</f>
        <v>0</v>
      </c>
    </row>
    <row r="130" spans="1:6" x14ac:dyDescent="0.25">
      <c r="A130" s="1">
        <v>311</v>
      </c>
      <c r="B130" s="1">
        <v>891</v>
      </c>
      <c r="C130" s="18" t="s">
        <v>87</v>
      </c>
      <c r="D130" s="3">
        <f>Table1[[#This Row],[Section 5.B) 8)]]</f>
        <v>0</v>
      </c>
      <c r="E130" s="3">
        <f>Public!J130</f>
        <v>0</v>
      </c>
      <c r="F130" s="3">
        <f>SUM(Table3[[#This Row],[Section 5. B) 8)]:[Section 5. B) 9)]])</f>
        <v>0</v>
      </c>
    </row>
    <row r="131" spans="1:6" x14ac:dyDescent="0.25">
      <c r="A131" s="1">
        <v>616</v>
      </c>
      <c r="B131" s="1">
        <v>895</v>
      </c>
      <c r="C131" s="18" t="s">
        <v>151</v>
      </c>
      <c r="D131" s="3">
        <f>Table1[[#This Row],[Section 5.B) 8)]]</f>
        <v>0</v>
      </c>
      <c r="E131" s="3">
        <f>Public!J131</f>
        <v>-683.27</v>
      </c>
      <c r="F131" s="3">
        <f>SUM(Table3[[#This Row],[Section 5. B) 8)]:[Section 5. B) 9)]])</f>
        <v>-683.27</v>
      </c>
    </row>
    <row r="132" spans="1:6" x14ac:dyDescent="0.25">
      <c r="A132" s="1">
        <v>696</v>
      </c>
      <c r="B132" s="1">
        <v>895</v>
      </c>
      <c r="C132" s="18" t="s">
        <v>162</v>
      </c>
      <c r="D132" s="3">
        <f>Table1[[#This Row],[Section 5.B) 8)]]</f>
        <v>0</v>
      </c>
      <c r="E132" s="3">
        <f>Public!J132</f>
        <v>-2300.0500000000002</v>
      </c>
      <c r="F132" s="3">
        <f>SUM(Table3[[#This Row],[Section 5. B) 8)]:[Section 5. B) 9)]])</f>
        <v>-2300.0500000000002</v>
      </c>
    </row>
    <row r="133" spans="1:6" x14ac:dyDescent="0.25">
      <c r="A133" s="1">
        <v>798</v>
      </c>
      <c r="B133" s="1">
        <v>894</v>
      </c>
      <c r="C133" s="18" t="s">
        <v>176</v>
      </c>
      <c r="D133" s="3">
        <f>Table1[[#This Row],[Section 5.B) 8)]]</f>
        <v>-374.84000000000003</v>
      </c>
      <c r="E133" s="3">
        <f>Public!J133</f>
        <v>-123550.03</v>
      </c>
      <c r="F133" s="3">
        <f>SUM(Table3[[#This Row],[Section 5. B) 8)]:[Section 5. B) 9)]])</f>
        <v>-123924.87</v>
      </c>
    </row>
    <row r="134" spans="1:6" x14ac:dyDescent="0.25">
      <c r="A134" s="1">
        <v>994</v>
      </c>
      <c r="B134" s="1">
        <v>891</v>
      </c>
      <c r="C134" s="18" t="s">
        <v>196</v>
      </c>
      <c r="D134" s="3">
        <f>Table1[[#This Row],[Section 5.B) 8)]]</f>
        <v>0</v>
      </c>
      <c r="E134" s="3">
        <f>Public!J134</f>
        <v>0</v>
      </c>
      <c r="F134" s="3">
        <f>SUM(Table3[[#This Row],[Section 5. B) 8)]:[Section 5. B) 9)]])</f>
        <v>0</v>
      </c>
    </row>
    <row r="135" spans="1:6" x14ac:dyDescent="0.25">
      <c r="A135" s="1">
        <v>1036</v>
      </c>
      <c r="B135" s="1">
        <v>891</v>
      </c>
      <c r="C135" s="18" t="s">
        <v>227</v>
      </c>
      <c r="D135" s="3">
        <f>Table1[[#This Row],[Section 5.B) 8)]]</f>
        <v>0</v>
      </c>
      <c r="E135" s="3">
        <f>Public!J135</f>
        <v>0</v>
      </c>
      <c r="F135" s="3">
        <f>SUM(Table3[[#This Row],[Section 5. B) 8)]:[Section 5. B) 9)]])</f>
        <v>0</v>
      </c>
    </row>
    <row r="136" spans="1:6" x14ac:dyDescent="0.25">
      <c r="A136" s="1">
        <v>315</v>
      </c>
      <c r="B136" s="1"/>
      <c r="C136" s="18" t="s">
        <v>88</v>
      </c>
      <c r="D136" s="3">
        <f>Table1[[#This Row],[Section 5.B) 8)]]</f>
        <v>0</v>
      </c>
      <c r="E136" s="3">
        <f>Public!J136</f>
        <v>0</v>
      </c>
      <c r="F136" s="3">
        <f>SUM(Table3[[#This Row],[Section 5. B) 8)]:[Section 5. B) 9)]])</f>
        <v>0</v>
      </c>
    </row>
    <row r="137" spans="1:6" x14ac:dyDescent="0.25">
      <c r="A137" s="1">
        <v>317</v>
      </c>
      <c r="B137" s="1"/>
      <c r="C137" s="18" t="s">
        <v>90</v>
      </c>
      <c r="D137" s="3">
        <f>Table1[[#This Row],[Section 5.B) 8)]]</f>
        <v>0</v>
      </c>
      <c r="E137" s="3">
        <f>Public!J137</f>
        <v>-845.42</v>
      </c>
      <c r="F137" s="3">
        <f>SUM(Table3[[#This Row],[Section 5. B) 8)]:[Section 5. B) 9)]])</f>
        <v>-845.42</v>
      </c>
    </row>
    <row r="138" spans="1:6" x14ac:dyDescent="0.25">
      <c r="A138" s="1">
        <v>316</v>
      </c>
      <c r="B138" s="1">
        <v>893</v>
      </c>
      <c r="C138" s="18" t="s">
        <v>89</v>
      </c>
      <c r="D138" s="3">
        <f>Table1[[#This Row],[Section 5.B) 8)]]</f>
        <v>0</v>
      </c>
      <c r="E138" s="3">
        <f>Public!J138</f>
        <v>0</v>
      </c>
      <c r="F138" s="3">
        <f>SUM(Table3[[#This Row],[Section 5. B) 8)]:[Section 5. B) 9)]])</f>
        <v>0</v>
      </c>
    </row>
    <row r="139" spans="1:6" x14ac:dyDescent="0.25">
      <c r="A139" s="1">
        <v>319</v>
      </c>
      <c r="B139" s="1">
        <v>893</v>
      </c>
      <c r="C139" s="18" t="s">
        <v>91</v>
      </c>
      <c r="D139" s="3">
        <f>Table1[[#This Row],[Section 5.B) 8)]]</f>
        <v>0</v>
      </c>
      <c r="E139" s="3">
        <f>Public!J139</f>
        <v>0</v>
      </c>
      <c r="F139" s="3">
        <f>SUM(Table3[[#This Row],[Section 5. B) 8)]:[Section 5. B) 9)]])</f>
        <v>0</v>
      </c>
    </row>
    <row r="140" spans="1:6" x14ac:dyDescent="0.25">
      <c r="A140" s="1">
        <v>321</v>
      </c>
      <c r="B140" s="1">
        <v>896</v>
      </c>
      <c r="C140" s="18" t="s">
        <v>92</v>
      </c>
      <c r="D140" s="3">
        <f>Table1[[#This Row],[Section 5.B) 8)]]</f>
        <v>0</v>
      </c>
      <c r="E140" s="3">
        <f>Public!J140</f>
        <v>0</v>
      </c>
      <c r="F140" s="3">
        <f>SUM(Table3[[#This Row],[Section 5. B) 8)]:[Section 5. B) 9)]])</f>
        <v>0</v>
      </c>
    </row>
    <row r="141" spans="1:6" x14ac:dyDescent="0.25">
      <c r="A141" s="1">
        <v>1735</v>
      </c>
      <c r="B141" s="1"/>
      <c r="C141" s="18" t="s">
        <v>250</v>
      </c>
      <c r="D141" s="3">
        <f>Table1[[#This Row],[Section 5.B) 8)]]</f>
        <v>0</v>
      </c>
      <c r="E141" s="3">
        <f>Public!J141</f>
        <v>0</v>
      </c>
      <c r="F141" s="3">
        <f>SUM(Table3[[#This Row],[Section 5. B) 8)]:[Section 5. B) 9)]])</f>
        <v>0</v>
      </c>
    </row>
    <row r="142" spans="1:6" x14ac:dyDescent="0.25">
      <c r="A142" s="1">
        <v>335</v>
      </c>
      <c r="B142" s="1">
        <v>848</v>
      </c>
      <c r="C142" s="18" t="s">
        <v>93</v>
      </c>
      <c r="D142" s="3">
        <f>Table1[[#This Row],[Section 5.B) 8)]]</f>
        <v>0</v>
      </c>
      <c r="E142" s="3">
        <f>Public!J142</f>
        <v>-104.32</v>
      </c>
      <c r="F142" s="3">
        <f>SUM(Table3[[#This Row],[Section 5. B) 8)]:[Section 5. B) 9)]])</f>
        <v>-104.32</v>
      </c>
    </row>
    <row r="143" spans="1:6" x14ac:dyDescent="0.25">
      <c r="A143" s="1">
        <v>342</v>
      </c>
      <c r="B143" s="1">
        <v>847</v>
      </c>
      <c r="C143" s="18" t="s">
        <v>94</v>
      </c>
      <c r="D143" s="3">
        <f>Table1[[#This Row],[Section 5.B) 8)]]</f>
        <v>0</v>
      </c>
      <c r="E143" s="3">
        <f>Public!J143</f>
        <v>0</v>
      </c>
      <c r="F143" s="3">
        <f>SUM(Table3[[#This Row],[Section 5. B) 8)]:[Section 5. B) 9)]])</f>
        <v>0</v>
      </c>
    </row>
    <row r="144" spans="1:6" x14ac:dyDescent="0.25">
      <c r="A144" s="1">
        <v>345</v>
      </c>
      <c r="B144" s="1"/>
      <c r="C144" s="18" t="s">
        <v>95</v>
      </c>
      <c r="D144" s="3">
        <f>Table1[[#This Row],[Section 5.B) 8)]]</f>
        <v>0</v>
      </c>
      <c r="E144" s="3">
        <f>Public!J144</f>
        <v>0</v>
      </c>
      <c r="F144" s="3">
        <f>SUM(Table3[[#This Row],[Section 5. B) 8)]:[Section 5. B) 9)]])</f>
        <v>0</v>
      </c>
    </row>
    <row r="145" spans="1:6" x14ac:dyDescent="0.25">
      <c r="A145" s="1">
        <v>349</v>
      </c>
      <c r="B145" s="1">
        <v>877</v>
      </c>
      <c r="C145" s="18" t="s">
        <v>96</v>
      </c>
      <c r="D145" s="3">
        <f>Table1[[#This Row],[Section 5.B) 8)]]</f>
        <v>0</v>
      </c>
      <c r="E145" s="3">
        <f>Public!J145</f>
        <v>-1543.06</v>
      </c>
      <c r="F145" s="3">
        <f>SUM(Table3[[#This Row],[Section 5. B) 8)]:[Section 5. B) 9)]])</f>
        <v>-1543.06</v>
      </c>
    </row>
    <row r="146" spans="1:6" x14ac:dyDescent="0.25">
      <c r="A146" s="1">
        <v>351</v>
      </c>
      <c r="B146" s="1"/>
      <c r="C146" s="18" t="s">
        <v>97</v>
      </c>
      <c r="D146" s="3">
        <f>Table1[[#This Row],[Section 5.B) 8)]]</f>
        <v>0</v>
      </c>
      <c r="E146" s="3">
        <f>Public!J146</f>
        <v>0</v>
      </c>
      <c r="F146" s="3">
        <f>SUM(Table3[[#This Row],[Section 5. B) 8)]:[Section 5. B) 9)]])</f>
        <v>0</v>
      </c>
    </row>
    <row r="147" spans="1:6" x14ac:dyDescent="0.25">
      <c r="A147" s="1">
        <v>353</v>
      </c>
      <c r="B147" s="1">
        <v>877</v>
      </c>
      <c r="C147" s="18" t="s">
        <v>98</v>
      </c>
      <c r="D147" s="3">
        <f>Table1[[#This Row],[Section 5.B) 8)]]</f>
        <v>0</v>
      </c>
      <c r="E147" s="3">
        <f>Public!J147</f>
        <v>0</v>
      </c>
      <c r="F147" s="3">
        <f>SUM(Table3[[#This Row],[Section 5. B) 8)]:[Section 5. B) 9)]])</f>
        <v>0</v>
      </c>
    </row>
    <row r="148" spans="1:6" x14ac:dyDescent="0.25">
      <c r="A148" s="1">
        <v>1013</v>
      </c>
      <c r="B148" s="1"/>
      <c r="C148" s="18" t="s">
        <v>199</v>
      </c>
      <c r="D148" s="3">
        <f>Table1[[#This Row],[Section 5.B) 8)]]</f>
        <v>0</v>
      </c>
      <c r="E148" s="3">
        <f>Public!J148</f>
        <v>-710.27</v>
      </c>
      <c r="F148" s="3">
        <f>SUM(Table3[[#This Row],[Section 5. B) 8)]:[Section 5. B) 9)]])</f>
        <v>-710.27</v>
      </c>
    </row>
    <row r="149" spans="1:6" x14ac:dyDescent="0.25">
      <c r="A149" s="1">
        <v>359</v>
      </c>
      <c r="B149" s="1"/>
      <c r="C149" s="18" t="s">
        <v>99</v>
      </c>
      <c r="D149" s="3">
        <f>Table1[[#This Row],[Section 5.B) 8)]]</f>
        <v>0</v>
      </c>
      <c r="E149" s="3">
        <f>Public!J149</f>
        <v>0</v>
      </c>
      <c r="F149" s="3">
        <f>SUM(Table3[[#This Row],[Section 5. B) 8)]:[Section 5. B) 9)]])</f>
        <v>0</v>
      </c>
    </row>
    <row r="150" spans="1:6" x14ac:dyDescent="0.25">
      <c r="A150" s="1">
        <v>1509</v>
      </c>
      <c r="B150" s="1"/>
      <c r="C150" s="18" t="s">
        <v>100</v>
      </c>
      <c r="D150" s="3">
        <f>Table1[[#This Row],[Section 5.B) 8)]]</f>
        <v>0</v>
      </c>
      <c r="E150" s="3">
        <f>Public!J150</f>
        <v>0</v>
      </c>
      <c r="F150" s="3">
        <f>SUM(Table3[[#This Row],[Section 5. B) 8)]:[Section 5. B) 9)]])</f>
        <v>0</v>
      </c>
    </row>
    <row r="151" spans="1:6" x14ac:dyDescent="0.25">
      <c r="A151" s="1">
        <v>364</v>
      </c>
      <c r="B151" s="1"/>
      <c r="C151" s="18" t="s">
        <v>101</v>
      </c>
      <c r="D151" s="3">
        <f>Table1[[#This Row],[Section 5.B) 8)]]</f>
        <v>-152592.79</v>
      </c>
      <c r="E151" s="3">
        <f>Public!J151</f>
        <v>-148987.88999999998</v>
      </c>
      <c r="F151" s="3">
        <f>SUM(Table3[[#This Row],[Section 5. B) 8)]:[Section 5. B) 9)]])</f>
        <v>-301580.68</v>
      </c>
    </row>
    <row r="152" spans="1:6" x14ac:dyDescent="0.25">
      <c r="A152" s="1">
        <v>389</v>
      </c>
      <c r="B152" s="1">
        <v>890</v>
      </c>
      <c r="C152" s="18" t="s">
        <v>103</v>
      </c>
      <c r="D152" s="3">
        <f>Table1[[#This Row],[Section 5.B) 8)]]</f>
        <v>0</v>
      </c>
      <c r="E152" s="3">
        <f>Public!J152</f>
        <v>-14062.829999999998</v>
      </c>
      <c r="F152" s="3">
        <f>SUM(Table3[[#This Row],[Section 5. B) 8)]:[Section 5. B) 9)]])</f>
        <v>-14062.829999999998</v>
      </c>
    </row>
    <row r="153" spans="1:6" x14ac:dyDescent="0.25">
      <c r="A153" s="1">
        <v>399</v>
      </c>
      <c r="B153" s="1">
        <v>890</v>
      </c>
      <c r="C153" s="18" t="s">
        <v>104</v>
      </c>
      <c r="D153" s="3">
        <f>Table1[[#This Row],[Section 5.B) 8)]]</f>
        <v>0</v>
      </c>
      <c r="E153" s="3">
        <f>Public!J153</f>
        <v>0</v>
      </c>
      <c r="F153" s="3">
        <f>SUM(Table3[[#This Row],[Section 5. B) 8)]:[Section 5. B) 9)]])</f>
        <v>0</v>
      </c>
    </row>
    <row r="154" spans="1:6" x14ac:dyDescent="0.25">
      <c r="A154" s="1">
        <v>405</v>
      </c>
      <c r="B154" s="1">
        <v>877</v>
      </c>
      <c r="C154" s="18" t="s">
        <v>105</v>
      </c>
      <c r="D154" s="3">
        <f>Table1[[#This Row],[Section 5.B) 8)]]</f>
        <v>0</v>
      </c>
      <c r="E154" s="3">
        <f>Public!J154</f>
        <v>-18781.900000000001</v>
      </c>
      <c r="F154" s="3">
        <f>SUM(Table3[[#This Row],[Section 5. B) 8)]:[Section 5. B) 9)]])</f>
        <v>-18781.900000000001</v>
      </c>
    </row>
    <row r="155" spans="1:6" x14ac:dyDescent="0.25">
      <c r="A155" s="1">
        <v>408</v>
      </c>
      <c r="B155" s="1">
        <v>896</v>
      </c>
      <c r="C155" s="18" t="s">
        <v>106</v>
      </c>
      <c r="D155" s="3">
        <f>Table1[[#This Row],[Section 5.B) 8)]]</f>
        <v>0</v>
      </c>
      <c r="E155" s="3">
        <f>Public!J155</f>
        <v>0</v>
      </c>
      <c r="F155" s="3">
        <f>SUM(Table3[[#This Row],[Section 5. B) 8)]:[Section 5. B) 9)]])</f>
        <v>0</v>
      </c>
    </row>
    <row r="156" spans="1:6" x14ac:dyDescent="0.25">
      <c r="A156" s="1">
        <v>1438</v>
      </c>
      <c r="B156" s="1"/>
      <c r="C156" s="18" t="s">
        <v>200</v>
      </c>
      <c r="D156" s="3">
        <f>Table1[[#This Row],[Section 5.B) 8)]]</f>
        <v>-141877.97</v>
      </c>
      <c r="E156" s="3">
        <f>Public!J156</f>
        <v>0</v>
      </c>
      <c r="F156" s="3">
        <f>SUM(Table3[[#This Row],[Section 5. B) 8)]:[Section 5. B) 9)]])</f>
        <v>-141877.97</v>
      </c>
    </row>
    <row r="157" spans="1:6" x14ac:dyDescent="0.25">
      <c r="A157" s="1">
        <v>1445</v>
      </c>
      <c r="B157" s="1"/>
      <c r="C157" s="18" t="s">
        <v>201</v>
      </c>
      <c r="D157" s="3">
        <f>Table1[[#This Row],[Section 5.B) 8)]]</f>
        <v>-134222.49</v>
      </c>
      <c r="E157" s="3">
        <f>Public!J157</f>
        <v>-13401.029999999999</v>
      </c>
      <c r="F157" s="3">
        <f>SUM(Table3[[#This Row],[Section 5. B) 8)]:[Section 5. B) 9)]])</f>
        <v>-147623.51999999999</v>
      </c>
    </row>
    <row r="158" spans="1:6" x14ac:dyDescent="0.25">
      <c r="A158" s="1">
        <v>561</v>
      </c>
      <c r="B158" s="1"/>
      <c r="C158" s="18" t="s">
        <v>146</v>
      </c>
      <c r="D158" s="3">
        <f>Table1[[#This Row],[Section 5.B) 8)]]</f>
        <v>-55798.47</v>
      </c>
      <c r="E158" s="3">
        <f>Public!J158</f>
        <v>-11801.73</v>
      </c>
      <c r="F158" s="3">
        <f>SUM(Table3[[#This Row],[Section 5. B) 8)]:[Section 5. B) 9)]])</f>
        <v>-67600.2</v>
      </c>
    </row>
    <row r="159" spans="1:6" x14ac:dyDescent="0.25">
      <c r="A159" s="1">
        <v>1446</v>
      </c>
      <c r="B159" s="1"/>
      <c r="C159" s="18" t="s">
        <v>202</v>
      </c>
      <c r="D159" s="3">
        <f>Table1[[#This Row],[Section 5.B) 8)]]</f>
        <v>-126391.51999999999</v>
      </c>
      <c r="E159" s="3">
        <f>Public!J159</f>
        <v>-36707.9</v>
      </c>
      <c r="F159" s="3">
        <f>SUM(Table3[[#This Row],[Section 5. B) 8)]:[Section 5. B) 9)]])</f>
        <v>-163099.41999999998</v>
      </c>
    </row>
    <row r="160" spans="1:6" x14ac:dyDescent="0.25">
      <c r="A160" s="1">
        <v>1449</v>
      </c>
      <c r="B160" s="1"/>
      <c r="C160" s="18" t="s">
        <v>203</v>
      </c>
      <c r="D160" s="3">
        <f>Table1[[#This Row],[Section 5.B) 8)]]</f>
        <v>-33777.19</v>
      </c>
      <c r="E160" s="3">
        <f>Public!J160</f>
        <v>0</v>
      </c>
      <c r="F160" s="3">
        <f>SUM(Table3[[#This Row],[Section 5. B) 8)]:[Section 5. B) 9)]])</f>
        <v>-33777.19</v>
      </c>
    </row>
    <row r="161" spans="1:6" x14ac:dyDescent="0.25">
      <c r="A161" s="1">
        <v>587</v>
      </c>
      <c r="B161" s="1"/>
      <c r="C161" s="18" t="s">
        <v>148</v>
      </c>
      <c r="D161" s="3">
        <f>Table1[[#This Row],[Section 5.B) 8)]]</f>
        <v>-16876.09</v>
      </c>
      <c r="E161" s="3">
        <f>Public!J161</f>
        <v>-25421.87</v>
      </c>
      <c r="F161" s="3">
        <f>SUM(Table3[[#This Row],[Section 5. B) 8)]:[Section 5. B) 9)]])</f>
        <v>-42297.96</v>
      </c>
    </row>
    <row r="162" spans="1:6" x14ac:dyDescent="0.25">
      <c r="A162" s="1">
        <v>601</v>
      </c>
      <c r="B162" s="1"/>
      <c r="C162" s="18" t="s">
        <v>149</v>
      </c>
      <c r="D162" s="3">
        <f>Table1[[#This Row],[Section 5.B) 8)]]</f>
        <v>0</v>
      </c>
      <c r="E162" s="3">
        <f>Public!J162</f>
        <v>0</v>
      </c>
      <c r="F162" s="3">
        <f>SUM(Table3[[#This Row],[Section 5. B) 8)]:[Section 5. B) 9)]])</f>
        <v>0</v>
      </c>
    </row>
    <row r="163" spans="1:6" x14ac:dyDescent="0.25">
      <c r="A163" s="1">
        <v>603</v>
      </c>
      <c r="B163" s="1"/>
      <c r="C163" s="18" t="s">
        <v>150</v>
      </c>
      <c r="D163" s="3">
        <f>Table1[[#This Row],[Section 5.B) 8)]]</f>
        <v>0</v>
      </c>
      <c r="E163" s="3">
        <f>Public!J163</f>
        <v>0</v>
      </c>
      <c r="F163" s="3">
        <f>SUM(Table3[[#This Row],[Section 5. B) 8)]:[Section 5. B) 9)]])</f>
        <v>0</v>
      </c>
    </row>
    <row r="164" spans="1:6" x14ac:dyDescent="0.25">
      <c r="A164" s="1">
        <v>1508</v>
      </c>
      <c r="B164" s="1"/>
      <c r="C164" s="18" t="s">
        <v>204</v>
      </c>
      <c r="D164" s="3">
        <f>Table1[[#This Row],[Section 5.B) 8)]]</f>
        <v>-214694.13</v>
      </c>
      <c r="E164" s="3">
        <f>Public!J164</f>
        <v>-123792.22000000002</v>
      </c>
      <c r="F164" s="3">
        <f>SUM(Table3[[#This Row],[Section 5. B) 8)]:[Section 5. B) 9)]])</f>
        <v>-338486.35000000003</v>
      </c>
    </row>
    <row r="165" spans="1:6" x14ac:dyDescent="0.25">
      <c r="A165" s="1">
        <v>1450</v>
      </c>
      <c r="B165" s="1"/>
      <c r="C165" s="18" t="s">
        <v>205</v>
      </c>
      <c r="D165" s="3">
        <f>Table1[[#This Row],[Section 5.B) 8)]]</f>
        <v>-222126.61000000002</v>
      </c>
      <c r="E165" s="3">
        <f>Public!J165</f>
        <v>-69406.44</v>
      </c>
      <c r="F165" s="3">
        <f>SUM(Table3[[#This Row],[Section 5. B) 8)]:[Section 5. B) 9)]])</f>
        <v>-291533.05000000005</v>
      </c>
    </row>
    <row r="166" spans="1:6" x14ac:dyDescent="0.25">
      <c r="A166" s="1">
        <v>617</v>
      </c>
      <c r="B166" s="1"/>
      <c r="C166" s="18" t="s">
        <v>152</v>
      </c>
      <c r="D166" s="3">
        <f>Table1[[#This Row],[Section 5.B) 8)]]</f>
        <v>-83254.599999999991</v>
      </c>
      <c r="E166" s="3">
        <f>Public!J166</f>
        <v>0</v>
      </c>
      <c r="F166" s="3">
        <f>SUM(Table3[[#This Row],[Section 5. B) 8)]:[Section 5. B) 9)]])</f>
        <v>-83254.599999999991</v>
      </c>
    </row>
    <row r="167" spans="1:6" x14ac:dyDescent="0.25">
      <c r="A167" s="1">
        <v>1451</v>
      </c>
      <c r="B167" s="1"/>
      <c r="C167" s="18" t="s">
        <v>206</v>
      </c>
      <c r="D167" s="3">
        <f>Table1[[#This Row],[Section 5.B) 8)]]</f>
        <v>-40199.279999999999</v>
      </c>
      <c r="E167" s="3">
        <f>Public!J167</f>
        <v>-5231.05</v>
      </c>
      <c r="F167" s="3">
        <f>SUM(Table3[[#This Row],[Section 5. B) 8)]:[Section 5. B) 9)]])</f>
        <v>-45430.33</v>
      </c>
    </row>
    <row r="168" spans="1:6" x14ac:dyDescent="0.25">
      <c r="A168" s="1">
        <v>1452</v>
      </c>
      <c r="B168" s="1"/>
      <c r="C168" s="18" t="s">
        <v>207</v>
      </c>
      <c r="D168" s="3">
        <f>Table1[[#This Row],[Section 5.B) 8)]]</f>
        <v>-81818.460000000006</v>
      </c>
      <c r="E168" s="3">
        <f>Public!J168</f>
        <v>0</v>
      </c>
      <c r="F168" s="3">
        <f>SUM(Table3[[#This Row],[Section 5. B) 8)]:[Section 5. B) 9)]])</f>
        <v>-81818.460000000006</v>
      </c>
    </row>
    <row r="169" spans="1:6" x14ac:dyDescent="0.25">
      <c r="A169" s="1">
        <v>1455</v>
      </c>
      <c r="B169" s="1"/>
      <c r="C169" s="18" t="s">
        <v>208</v>
      </c>
      <c r="D169" s="3">
        <f>Table1[[#This Row],[Section 5.B) 8)]]</f>
        <v>-54900.9</v>
      </c>
      <c r="E169" s="3">
        <f>Public!J169</f>
        <v>-36514.159999999996</v>
      </c>
      <c r="F169" s="3">
        <f>SUM(Table3[[#This Row],[Section 5. B) 8)]:[Section 5. B) 9)]])</f>
        <v>-91415.06</v>
      </c>
    </row>
    <row r="170" spans="1:6" x14ac:dyDescent="0.25">
      <c r="A170" s="1">
        <v>635</v>
      </c>
      <c r="B170" s="1"/>
      <c r="C170" s="18" t="s">
        <v>156</v>
      </c>
      <c r="D170" s="3">
        <f>Table1[[#This Row],[Section 5.B) 8)]]</f>
        <v>-113120.37</v>
      </c>
      <c r="E170" s="3">
        <f>Public!J170</f>
        <v>-782.69</v>
      </c>
      <c r="F170" s="3">
        <f>SUM(Table3[[#This Row],[Section 5. B) 8)]:[Section 5. B) 9)]])</f>
        <v>-113903.06</v>
      </c>
    </row>
    <row r="171" spans="1:6" x14ac:dyDescent="0.25">
      <c r="A171" s="1">
        <v>1456</v>
      </c>
      <c r="B171" s="1"/>
      <c r="C171" s="18" t="s">
        <v>209</v>
      </c>
      <c r="D171" s="3">
        <f>Table1[[#This Row],[Section 5.B) 8)]]</f>
        <v>-274604.75</v>
      </c>
      <c r="E171" s="3">
        <f>Public!J171</f>
        <v>-3213.04</v>
      </c>
      <c r="F171" s="3">
        <f>SUM(Table3[[#This Row],[Section 5. B) 8)]:[Section 5. B) 9)]])</f>
        <v>-277817.78999999998</v>
      </c>
    </row>
    <row r="172" spans="1:6" x14ac:dyDescent="0.25">
      <c r="A172" s="1">
        <v>646</v>
      </c>
      <c r="B172" s="1"/>
      <c r="C172" s="18" t="s">
        <v>157</v>
      </c>
      <c r="D172" s="3">
        <f>Table1[[#This Row],[Section 5.B) 8)]]</f>
        <v>-258435.49000000002</v>
      </c>
      <c r="E172" s="3">
        <f>Public!J172</f>
        <v>-41695.11</v>
      </c>
      <c r="F172" s="3">
        <f>SUM(Table3[[#This Row],[Section 5. B) 8)]:[Section 5. B) 9)]])</f>
        <v>-300130.60000000003</v>
      </c>
    </row>
    <row r="173" spans="1:6" x14ac:dyDescent="0.25">
      <c r="A173" s="1">
        <v>1457</v>
      </c>
      <c r="B173" s="1"/>
      <c r="C173" s="18" t="s">
        <v>210</v>
      </c>
      <c r="D173" s="3">
        <f>Table1[[#This Row],[Section 5.B) 8)]]</f>
        <v>-85157.440000000002</v>
      </c>
      <c r="E173" s="3">
        <f>Public!J173</f>
        <v>-320.33999999999997</v>
      </c>
      <c r="F173" s="3">
        <f>SUM(Table3[[#This Row],[Section 5. B) 8)]:[Section 5. B) 9)]])</f>
        <v>-85477.78</v>
      </c>
    </row>
    <row r="174" spans="1:6" x14ac:dyDescent="0.25">
      <c r="A174" s="1">
        <v>1458</v>
      </c>
      <c r="B174" s="1"/>
      <c r="C174" s="18" t="s">
        <v>211</v>
      </c>
      <c r="D174" s="3">
        <f>Table1[[#This Row],[Section 5.B) 8)]]</f>
        <v>-94843.01999999999</v>
      </c>
      <c r="E174" s="3">
        <f>Public!J174</f>
        <v>-9362.369999999999</v>
      </c>
      <c r="F174" s="3">
        <f>SUM(Table3[[#This Row],[Section 5. B) 8)]:[Section 5. B) 9)]])</f>
        <v>-104205.38999999998</v>
      </c>
    </row>
    <row r="175" spans="1:6" x14ac:dyDescent="0.25">
      <c r="A175" s="1">
        <v>1459</v>
      </c>
      <c r="B175" s="1"/>
      <c r="C175" s="18" t="s">
        <v>212</v>
      </c>
      <c r="D175" s="3">
        <f>Table1[[#This Row],[Section 5.B) 8)]]</f>
        <v>-0.88</v>
      </c>
      <c r="E175" s="3">
        <f>Public!J175</f>
        <v>-36077.659999999996</v>
      </c>
      <c r="F175" s="3">
        <f>SUM(Table3[[#This Row],[Section 5. B) 8)]:[Section 5. B) 9)]])</f>
        <v>-36078.539999999994</v>
      </c>
    </row>
    <row r="176" spans="1:6" x14ac:dyDescent="0.25">
      <c r="A176" s="1">
        <v>1460</v>
      </c>
      <c r="B176" s="1"/>
      <c r="C176" s="18" t="s">
        <v>213</v>
      </c>
      <c r="D176" s="3">
        <f>Table1[[#This Row],[Section 5.B) 8)]]</f>
        <v>0</v>
      </c>
      <c r="E176" s="3">
        <f>Public!J176</f>
        <v>-13797.7</v>
      </c>
      <c r="F176" s="3">
        <f>SUM(Table3[[#This Row],[Section 5. B) 8)]:[Section 5. B) 9)]])</f>
        <v>-13797.7</v>
      </c>
    </row>
    <row r="177" spans="1:6" x14ac:dyDescent="0.25">
      <c r="A177" s="1">
        <v>1615</v>
      </c>
      <c r="B177" s="1"/>
      <c r="C177" s="18" t="s">
        <v>214</v>
      </c>
      <c r="D177" s="3">
        <f>Table1[[#This Row],[Section 5.B) 8)]]</f>
        <v>-20538.16</v>
      </c>
      <c r="E177" s="3">
        <f>Public!J177</f>
        <v>-3800.51</v>
      </c>
      <c r="F177" s="3">
        <f>SUM(Table3[[#This Row],[Section 5. B) 8)]:[Section 5. B) 9)]])</f>
        <v>-24338.67</v>
      </c>
    </row>
    <row r="178" spans="1:6" x14ac:dyDescent="0.25">
      <c r="A178" s="1">
        <v>1461</v>
      </c>
      <c r="B178" s="1"/>
      <c r="C178" s="18" t="s">
        <v>215</v>
      </c>
      <c r="D178" s="3">
        <f>Table1[[#This Row],[Section 5.B) 8)]]</f>
        <v>-29694.789999999997</v>
      </c>
      <c r="E178" s="3">
        <f>Public!J178</f>
        <v>-1656.2800000000002</v>
      </c>
      <c r="F178" s="3">
        <f>SUM(Table3[[#This Row],[Section 5. B) 8)]:[Section 5. B) 9)]])</f>
        <v>-31351.069999999996</v>
      </c>
    </row>
    <row r="179" spans="1:6" x14ac:dyDescent="0.25">
      <c r="A179" s="1">
        <v>1462</v>
      </c>
      <c r="B179" s="1"/>
      <c r="C179" s="18" t="s">
        <v>216</v>
      </c>
      <c r="D179" s="3">
        <f>Table1[[#This Row],[Section 5.B) 8)]]</f>
        <v>-13794.79</v>
      </c>
      <c r="E179" s="3">
        <f>Public!J179</f>
        <v>0</v>
      </c>
      <c r="F179" s="3">
        <f>SUM(Table3[[#This Row],[Section 5. B) 8)]:[Section 5. B) 9)]])</f>
        <v>-13794.79</v>
      </c>
    </row>
    <row r="180" spans="1:6" x14ac:dyDescent="0.25">
      <c r="A180" s="1">
        <v>1464</v>
      </c>
      <c r="B180" s="1"/>
      <c r="C180" s="18" t="s">
        <v>217</v>
      </c>
      <c r="D180" s="3">
        <f>Table1[[#This Row],[Section 5.B) 8)]]</f>
        <v>-987.17</v>
      </c>
      <c r="E180" s="3">
        <f>Public!J180</f>
        <v>-8722.64</v>
      </c>
      <c r="F180" s="3">
        <f>SUM(Table3[[#This Row],[Section 5. B) 8)]:[Section 5. B) 9)]])</f>
        <v>-9709.81</v>
      </c>
    </row>
    <row r="181" spans="1:6" x14ac:dyDescent="0.25">
      <c r="A181" s="1">
        <v>1465</v>
      </c>
      <c r="B181" s="1"/>
      <c r="C181" s="18" t="s">
        <v>218</v>
      </c>
      <c r="D181" s="3">
        <f>Table1[[#This Row],[Section 5.B) 8)]]</f>
        <v>-22736.61</v>
      </c>
      <c r="E181" s="3">
        <f>Public!J181</f>
        <v>0</v>
      </c>
      <c r="F181" s="3">
        <f>SUM(Table3[[#This Row],[Section 5. B) 8)]:[Section 5. B) 9)]])</f>
        <v>-22736.61</v>
      </c>
    </row>
    <row r="182" spans="1:6" x14ac:dyDescent="0.25">
      <c r="A182" s="1">
        <v>703</v>
      </c>
      <c r="B182" s="1"/>
      <c r="C182" s="18" t="s">
        <v>163</v>
      </c>
      <c r="D182" s="3">
        <f>Table1[[#This Row],[Section 5.B) 8)]]</f>
        <v>-16898.14</v>
      </c>
      <c r="E182" s="3">
        <f>Public!J182</f>
        <v>-10594.41</v>
      </c>
      <c r="F182" s="3">
        <f>SUM(Table3[[#This Row],[Section 5. B) 8)]:[Section 5. B) 9)]])</f>
        <v>-27492.55</v>
      </c>
    </row>
    <row r="183" spans="1:6" x14ac:dyDescent="0.25">
      <c r="A183" s="1">
        <v>707</v>
      </c>
      <c r="B183" s="1"/>
      <c r="C183" s="18" t="s">
        <v>164</v>
      </c>
      <c r="D183" s="3">
        <f>Table1[[#This Row],[Section 5.B) 8)]]</f>
        <v>0</v>
      </c>
      <c r="E183" s="3">
        <f>Public!J183</f>
        <v>-12367.61</v>
      </c>
      <c r="F183" s="3">
        <f>SUM(Table3[[#This Row],[Section 5. B) 8)]:[Section 5. B) 9)]])</f>
        <v>-12367.61</v>
      </c>
    </row>
    <row r="184" spans="1:6" x14ac:dyDescent="0.25">
      <c r="A184" s="1">
        <v>713</v>
      </c>
      <c r="B184" s="1">
        <v>890</v>
      </c>
      <c r="C184" s="18" t="s">
        <v>165</v>
      </c>
      <c r="D184" s="3">
        <f>Table1[[#This Row],[Section 5.B) 8)]]</f>
        <v>-14593.470000000001</v>
      </c>
      <c r="E184" s="3">
        <f>Public!J184</f>
        <v>0</v>
      </c>
      <c r="F184" s="3">
        <f>SUM(Table3[[#This Row],[Section 5. B) 8)]:[Section 5. B) 9)]])</f>
        <v>-14593.470000000001</v>
      </c>
    </row>
    <row r="185" spans="1:6" x14ac:dyDescent="0.25">
      <c r="A185" s="1">
        <v>718</v>
      </c>
      <c r="B185" s="1">
        <v>843</v>
      </c>
      <c r="C185" s="18" t="s">
        <v>166</v>
      </c>
      <c r="D185" s="3">
        <f>Table1[[#This Row],[Section 5.B) 8)]]</f>
        <v>-28175.78</v>
      </c>
      <c r="E185" s="3">
        <f>Public!J185</f>
        <v>-71503.710000000006</v>
      </c>
      <c r="F185" s="3">
        <f>SUM(Table3[[#This Row],[Section 5. B) 8)]:[Section 5. B) 9)]])</f>
        <v>-99679.49</v>
      </c>
    </row>
    <row r="186" spans="1:6" x14ac:dyDescent="0.25">
      <c r="A186" s="1">
        <v>722</v>
      </c>
      <c r="B186" s="1"/>
      <c r="C186" s="18" t="s">
        <v>167</v>
      </c>
      <c r="D186" s="3">
        <f>Table1[[#This Row],[Section 5.B) 8)]]</f>
        <v>0</v>
      </c>
      <c r="E186" s="3">
        <f>Public!J186</f>
        <v>-7673.4699999999993</v>
      </c>
      <c r="F186" s="3">
        <f>SUM(Table3[[#This Row],[Section 5. B) 8)]:[Section 5. B) 9)]])</f>
        <v>-7673.4699999999993</v>
      </c>
    </row>
    <row r="187" spans="1:6" x14ac:dyDescent="0.25">
      <c r="A187" s="1">
        <v>726</v>
      </c>
      <c r="B187" s="1"/>
      <c r="C187" s="18" t="s">
        <v>168</v>
      </c>
      <c r="D187" s="3">
        <f>Table1[[#This Row],[Section 5.B) 8)]]</f>
        <v>0</v>
      </c>
      <c r="E187" s="3">
        <f>Public!J187</f>
        <v>-1725.51</v>
      </c>
      <c r="F187" s="3">
        <f>SUM(Table3[[#This Row],[Section 5. B) 8)]:[Section 5. B) 9)]])</f>
        <v>-1725.51</v>
      </c>
    </row>
    <row r="188" spans="1:6" x14ac:dyDescent="0.25">
      <c r="A188" s="1">
        <v>1466</v>
      </c>
      <c r="B188" s="1"/>
      <c r="C188" s="18" t="s">
        <v>219</v>
      </c>
      <c r="D188" s="3">
        <f>Table1[[#This Row],[Section 5.B) 8)]]</f>
        <v>-25211.7</v>
      </c>
      <c r="E188" s="3">
        <f>Public!J188</f>
        <v>0</v>
      </c>
      <c r="F188" s="3">
        <f>SUM(Table3[[#This Row],[Section 5. B) 8)]:[Section 5. B) 9)]])</f>
        <v>-25211.7</v>
      </c>
    </row>
    <row r="189" spans="1:6" x14ac:dyDescent="0.25">
      <c r="A189" s="1">
        <v>743</v>
      </c>
      <c r="B189" s="1"/>
      <c r="C189" s="18" t="s">
        <v>169</v>
      </c>
      <c r="D189" s="3">
        <f>Table1[[#This Row],[Section 5.B) 8)]]</f>
        <v>-112470.47</v>
      </c>
      <c r="E189" s="3">
        <f>Public!J189</f>
        <v>-7369.3</v>
      </c>
      <c r="F189" s="3">
        <f>SUM(Table3[[#This Row],[Section 5. B) 8)]:[Section 5. B) 9)]])</f>
        <v>-119839.77</v>
      </c>
    </row>
    <row r="190" spans="1:6" x14ac:dyDescent="0.25">
      <c r="A190" s="1">
        <v>753</v>
      </c>
      <c r="B190" s="1"/>
      <c r="C190" s="18" t="s">
        <v>170</v>
      </c>
      <c r="D190" s="3">
        <f>Table1[[#This Row],[Section 5.B) 8)]]</f>
        <v>-3468.62</v>
      </c>
      <c r="E190" s="3">
        <f>Public!J190</f>
        <v>-2527.62</v>
      </c>
      <c r="F190" s="3">
        <f>SUM(Table3[[#This Row],[Section 5. B) 8)]:[Section 5. B) 9)]])</f>
        <v>-5996.24</v>
      </c>
    </row>
    <row r="191" spans="1:6" x14ac:dyDescent="0.25">
      <c r="A191" s="1">
        <v>1467</v>
      </c>
      <c r="B191" s="1"/>
      <c r="C191" s="18" t="s">
        <v>220</v>
      </c>
      <c r="D191" s="3">
        <f>Table1[[#This Row],[Section 5.B) 8)]]</f>
        <v>-53715.600000000006</v>
      </c>
      <c r="E191" s="3">
        <f>Public!J191</f>
        <v>0</v>
      </c>
      <c r="F191" s="3">
        <f>SUM(Table3[[#This Row],[Section 5. B) 8)]:[Section 5. B) 9)]])</f>
        <v>-53715.600000000006</v>
      </c>
    </row>
    <row r="192" spans="1:6" x14ac:dyDescent="0.25">
      <c r="A192" s="1">
        <v>1468</v>
      </c>
      <c r="B192" s="1"/>
      <c r="C192" s="18" t="s">
        <v>221</v>
      </c>
      <c r="D192" s="3">
        <f>Table1[[#This Row],[Section 5.B) 8)]]</f>
        <v>0</v>
      </c>
      <c r="E192" s="3">
        <f>Public!J192</f>
        <v>-7025.5899999999992</v>
      </c>
      <c r="F192" s="3">
        <f>SUM(Table3[[#This Row],[Section 5. B) 8)]:[Section 5. B) 9)]])</f>
        <v>-7025.5899999999992</v>
      </c>
    </row>
    <row r="193" spans="1:6" x14ac:dyDescent="0.25">
      <c r="A193" s="1">
        <v>765</v>
      </c>
      <c r="B193" s="1"/>
      <c r="C193" s="18" t="s">
        <v>171</v>
      </c>
      <c r="D193" s="3">
        <f>Table1[[#This Row],[Section 5.B) 8)]]</f>
        <v>-137528.51</v>
      </c>
      <c r="E193" s="3">
        <f>Public!J193</f>
        <v>-66628.680000000008</v>
      </c>
      <c r="F193" s="3">
        <f>SUM(Table3[[#This Row],[Section 5. B) 8)]:[Section 5. B) 9)]])</f>
        <v>-204157.19</v>
      </c>
    </row>
    <row r="194" spans="1:6" x14ac:dyDescent="0.25">
      <c r="A194" s="1">
        <v>774</v>
      </c>
      <c r="B194" s="1">
        <v>843</v>
      </c>
      <c r="C194" s="18" t="s">
        <v>172</v>
      </c>
      <c r="D194" s="3">
        <f>Table1[[#This Row],[Section 5.B) 8)]]</f>
        <v>-7309.78</v>
      </c>
      <c r="E194" s="3">
        <f>Public!J194</f>
        <v>-97325.72</v>
      </c>
      <c r="F194" s="3">
        <f>SUM(Table3[[#This Row],[Section 5. B) 8)]:[Section 5. B) 9)]])</f>
        <v>-104635.5</v>
      </c>
    </row>
    <row r="195" spans="1:6" x14ac:dyDescent="0.25">
      <c r="A195" s="1">
        <v>780</v>
      </c>
      <c r="B195" s="1">
        <v>899</v>
      </c>
      <c r="C195" s="18" t="s">
        <v>173</v>
      </c>
      <c r="D195" s="3">
        <f>Table1[[#This Row],[Section 5.B) 8)]]</f>
        <v>0</v>
      </c>
      <c r="E195" s="3">
        <f>Public!J195</f>
        <v>-8173.29</v>
      </c>
      <c r="F195" s="3">
        <f>SUM(Table3[[#This Row],[Section 5. B) 8)]:[Section 5. B) 9)]])</f>
        <v>-8173.29</v>
      </c>
    </row>
    <row r="196" spans="1:6" x14ac:dyDescent="0.25">
      <c r="A196" s="1">
        <v>789</v>
      </c>
      <c r="B196" s="1"/>
      <c r="C196" s="18" t="s">
        <v>174</v>
      </c>
      <c r="D196" s="3">
        <f>Table1[[#This Row],[Section 5.B) 8)]]</f>
        <v>-26909.69</v>
      </c>
      <c r="E196" s="3">
        <f>Public!J196</f>
        <v>0</v>
      </c>
      <c r="F196" s="3">
        <f>SUM(Table3[[#This Row],[Section 5. B) 8)]:[Section 5. B) 9)]])</f>
        <v>-26909.69</v>
      </c>
    </row>
    <row r="197" spans="1:6" x14ac:dyDescent="0.25">
      <c r="A197" s="1">
        <v>795</v>
      </c>
      <c r="B197" s="1"/>
      <c r="C197" s="18" t="s">
        <v>175</v>
      </c>
      <c r="D197" s="3">
        <f>Table1[[#This Row],[Section 5.B) 8)]]</f>
        <v>0</v>
      </c>
      <c r="E197" s="3">
        <f>Public!J197</f>
        <v>-6831.5300000000007</v>
      </c>
      <c r="F197" s="3">
        <f>SUM(Table3[[#This Row],[Section 5. B) 8)]:[Section 5. B) 9)]])</f>
        <v>-6831.5300000000007</v>
      </c>
    </row>
    <row r="198" spans="1:6" x14ac:dyDescent="0.25">
      <c r="A198" s="1">
        <v>826</v>
      </c>
      <c r="B198" s="1"/>
      <c r="C198" s="18" t="s">
        <v>177</v>
      </c>
      <c r="D198" s="3">
        <f>Table1[[#This Row],[Section 5.B) 8)]]</f>
        <v>-125250.03</v>
      </c>
      <c r="E198" s="3">
        <f>Public!J198</f>
        <v>-21232.159999999996</v>
      </c>
      <c r="F198" s="3">
        <f>SUM(Table3[[#This Row],[Section 5. B) 8)]:[Section 5. B) 9)]])</f>
        <v>-146482.19</v>
      </c>
    </row>
    <row r="199" spans="1:6" x14ac:dyDescent="0.25">
      <c r="A199" s="1">
        <v>1500</v>
      </c>
      <c r="B199" s="1"/>
      <c r="C199" s="18" t="s">
        <v>222</v>
      </c>
      <c r="D199" s="3">
        <f>Table1[[#This Row],[Section 5.B) 8)]]</f>
        <v>0</v>
      </c>
      <c r="E199" s="3">
        <f>Public!J199</f>
        <v>-4531.53</v>
      </c>
      <c r="F199" s="3">
        <f>SUM(Table3[[#This Row],[Section 5. B) 8)]:[Section 5. B) 9)]])</f>
        <v>-4531.53</v>
      </c>
    </row>
    <row r="200" spans="1:6" x14ac:dyDescent="0.25">
      <c r="A200" s="1">
        <v>839</v>
      </c>
      <c r="B200" s="1"/>
      <c r="C200" s="18" t="s">
        <v>178</v>
      </c>
      <c r="D200" s="3">
        <f>Table1[[#This Row],[Section 5.B) 8)]]</f>
        <v>0</v>
      </c>
      <c r="E200" s="3">
        <f>Public!J200</f>
        <v>-10248.199999999999</v>
      </c>
      <c r="F200" s="3">
        <f>SUM(Table3[[#This Row],[Section 5. B) 8)]:[Section 5. B) 9)]])</f>
        <v>-10248.199999999999</v>
      </c>
    </row>
    <row r="201" spans="1:6" x14ac:dyDescent="0.25">
      <c r="A201" s="1">
        <v>847</v>
      </c>
      <c r="B201" s="1"/>
      <c r="C201" s="18" t="s">
        <v>179</v>
      </c>
      <c r="D201" s="3">
        <f>Table1[[#This Row],[Section 5.B) 8)]]</f>
        <v>-252518.69999999998</v>
      </c>
      <c r="E201" s="3">
        <f>Public!J201</f>
        <v>0</v>
      </c>
      <c r="F201" s="3">
        <f>SUM(Table3[[#This Row],[Section 5. B) 8)]:[Section 5. B) 9)]])</f>
        <v>-252518.69999999998</v>
      </c>
    </row>
    <row r="202" spans="1:6" x14ac:dyDescent="0.25">
      <c r="A202" s="1">
        <v>854</v>
      </c>
      <c r="B202" s="1"/>
      <c r="C202" s="18" t="s">
        <v>180</v>
      </c>
      <c r="D202" s="3">
        <f>Table1[[#This Row],[Section 5.B) 8)]]</f>
        <v>-43200.3</v>
      </c>
      <c r="E202" s="3">
        <f>Public!J202</f>
        <v>-25620.67</v>
      </c>
      <c r="F202" s="3">
        <f>SUM(Table3[[#This Row],[Section 5. B) 8)]:[Section 5. B) 9)]])</f>
        <v>-68820.97</v>
      </c>
    </row>
    <row r="203" spans="1:6" x14ac:dyDescent="0.25">
      <c r="A203" s="1">
        <v>860</v>
      </c>
      <c r="B203" s="1"/>
      <c r="C203" s="18" t="s">
        <v>181</v>
      </c>
      <c r="D203" s="3">
        <f>Table1[[#This Row],[Section 5.B) 8)]]</f>
        <v>-105381.65</v>
      </c>
      <c r="E203" s="3">
        <f>Public!J203</f>
        <v>-31545.559999999998</v>
      </c>
      <c r="F203" s="3">
        <f>SUM(Table3[[#This Row],[Section 5. B) 8)]:[Section 5. B) 9)]])</f>
        <v>-136927.21</v>
      </c>
    </row>
    <row r="204" spans="1:6" x14ac:dyDescent="0.25">
      <c r="A204" s="1">
        <v>874</v>
      </c>
      <c r="B204" s="1"/>
      <c r="C204" s="18" t="s">
        <v>182</v>
      </c>
      <c r="D204" s="3">
        <f>Table1[[#This Row],[Section 5.B) 8)]]</f>
        <v>-12064.52</v>
      </c>
      <c r="E204" s="3">
        <f>Public!J204</f>
        <v>-19412.41</v>
      </c>
      <c r="F204" s="3">
        <f>SUM(Table3[[#This Row],[Section 5. B) 8)]:[Section 5. B) 9)]])</f>
        <v>-31476.93</v>
      </c>
    </row>
    <row r="205" spans="1:6" x14ac:dyDescent="0.25">
      <c r="A205" s="12">
        <v>1826</v>
      </c>
      <c r="B205" s="12"/>
      <c r="C205" s="20" t="s">
        <v>270</v>
      </c>
      <c r="D205" s="3">
        <f>Table1[[#This Row],[Section 5.B) 8)]]</f>
        <v>-117039.59999999999</v>
      </c>
      <c r="E205" s="3">
        <f>Public!J205</f>
        <v>-19286.150000000001</v>
      </c>
      <c r="F205" s="3">
        <f>SUM(Table3[[#This Row],[Section 5. B) 8)]:[Section 5. B) 9)]])</f>
        <v>-136325.75</v>
      </c>
    </row>
    <row r="206" spans="1:6" x14ac:dyDescent="0.25">
      <c r="A206" s="1">
        <v>888</v>
      </c>
      <c r="B206" s="1"/>
      <c r="C206" s="18" t="s">
        <v>183</v>
      </c>
      <c r="D206" s="3">
        <f>Table1[[#This Row],[Section 5.B) 8)]]</f>
        <v>-119292.18</v>
      </c>
      <c r="E206" s="3">
        <f>Public!J206</f>
        <v>-75373.72</v>
      </c>
      <c r="F206" s="3">
        <f>SUM(Table3[[#This Row],[Section 5. B) 8)]:[Section 5. B) 9)]])</f>
        <v>-194665.9</v>
      </c>
    </row>
    <row r="207" spans="1:6" x14ac:dyDescent="0.25">
      <c r="A207" s="1">
        <v>898</v>
      </c>
      <c r="B207" s="1"/>
      <c r="C207" s="18" t="s">
        <v>184</v>
      </c>
      <c r="D207" s="3">
        <f>Table1[[#This Row],[Section 5.B) 8)]]</f>
        <v>0</v>
      </c>
      <c r="E207" s="3">
        <f>Public!J207</f>
        <v>-31147.91</v>
      </c>
      <c r="F207" s="3">
        <f>SUM(Table3[[#This Row],[Section 5. B) 8)]:[Section 5. B) 9)]])</f>
        <v>-31147.91</v>
      </c>
    </row>
    <row r="208" spans="1:6" x14ac:dyDescent="0.25">
      <c r="A208" s="1">
        <v>905</v>
      </c>
      <c r="B208" s="1"/>
      <c r="C208" s="18" t="s">
        <v>185</v>
      </c>
      <c r="D208" s="3">
        <f>Table1[[#This Row],[Section 5.B) 8)]]</f>
        <v>-14371.33</v>
      </c>
      <c r="E208" s="3">
        <f>Public!J208</f>
        <v>0</v>
      </c>
      <c r="F208" s="3">
        <f>SUM(Table3[[#This Row],[Section 5. B) 8)]:[Section 5. B) 9)]])</f>
        <v>-14371.33</v>
      </c>
    </row>
    <row r="209" spans="1:6" x14ac:dyDescent="0.25">
      <c r="A209" s="1">
        <v>913</v>
      </c>
      <c r="B209" s="1"/>
      <c r="C209" s="18" t="s">
        <v>186</v>
      </c>
      <c r="D209" s="3">
        <f>Table1[[#This Row],[Section 5.B) 8)]]</f>
        <v>0</v>
      </c>
      <c r="E209" s="3">
        <f>Public!J209</f>
        <v>0</v>
      </c>
      <c r="F209" s="3">
        <f>SUM(Table3[[#This Row],[Section 5. B) 8)]:[Section 5. B) 9)]])</f>
        <v>0</v>
      </c>
    </row>
    <row r="210" spans="1:6" x14ac:dyDescent="0.25">
      <c r="A210" s="1">
        <v>922</v>
      </c>
      <c r="B210" s="1"/>
      <c r="C210" s="18" t="s">
        <v>187</v>
      </c>
      <c r="D210" s="3">
        <f>Table1[[#This Row],[Section 5.B) 8)]]</f>
        <v>-47841.619999999995</v>
      </c>
      <c r="E210" s="3">
        <f>Public!J210</f>
        <v>-26407.530000000002</v>
      </c>
      <c r="F210" s="3">
        <f>SUM(Table3[[#This Row],[Section 5. B) 8)]:[Section 5. B) 9)]])</f>
        <v>-74249.149999999994</v>
      </c>
    </row>
    <row r="211" spans="1:6" x14ac:dyDescent="0.25">
      <c r="A211" s="1">
        <v>932</v>
      </c>
      <c r="B211" s="1">
        <v>881</v>
      </c>
      <c r="C211" s="18" t="s">
        <v>188</v>
      </c>
      <c r="D211" s="3">
        <f>Table1[[#This Row],[Section 5.B) 8)]]</f>
        <v>0</v>
      </c>
      <c r="E211" s="3">
        <f>Public!J211</f>
        <v>-20.04</v>
      </c>
      <c r="F211" s="3">
        <f>SUM(Table3[[#This Row],[Section 5. B) 8)]:[Section 5. B) 9)]])</f>
        <v>-20.04</v>
      </c>
    </row>
    <row r="212" spans="1:6" x14ac:dyDescent="0.25">
      <c r="A212" s="1">
        <v>936</v>
      </c>
      <c r="B212" s="1"/>
      <c r="C212" s="18" t="s">
        <v>189</v>
      </c>
      <c r="D212" s="3">
        <f>Table1[[#This Row],[Section 5.B) 8)]]</f>
        <v>-12932.42</v>
      </c>
      <c r="E212" s="3">
        <f>Public!J212</f>
        <v>-969.82999999999993</v>
      </c>
      <c r="F212" s="3">
        <f>SUM(Table3[[#This Row],[Section 5. B) 8)]:[Section 5. B) 9)]])</f>
        <v>-13902.25</v>
      </c>
    </row>
    <row r="213" spans="1:6" x14ac:dyDescent="0.25">
      <c r="A213" s="1">
        <v>944</v>
      </c>
      <c r="B213" s="1"/>
      <c r="C213" s="18" t="s">
        <v>190</v>
      </c>
      <c r="D213" s="3">
        <f>Table1[[#This Row],[Section 5.B) 8)]]</f>
        <v>0</v>
      </c>
      <c r="E213" s="3">
        <f>Public!J213</f>
        <v>0</v>
      </c>
      <c r="F213" s="3">
        <f>SUM(Table3[[#This Row],[Section 5. B) 8)]:[Section 5. B) 9)]])</f>
        <v>0</v>
      </c>
    </row>
    <row r="214" spans="1:6" x14ac:dyDescent="0.25">
      <c r="A214" s="1">
        <v>1469</v>
      </c>
      <c r="B214" s="1"/>
      <c r="C214" s="18" t="s">
        <v>223</v>
      </c>
      <c r="D214" s="3">
        <f>Table1[[#This Row],[Section 5.B) 8)]]</f>
        <v>-32217.190000000002</v>
      </c>
      <c r="E214" s="3">
        <f>Public!J214</f>
        <v>-11646.58</v>
      </c>
      <c r="F214" s="3">
        <f>SUM(Table3[[#This Row],[Section 5. B) 8)]:[Section 5. B) 9)]])</f>
        <v>-43863.770000000004</v>
      </c>
    </row>
    <row r="215" spans="1:6" x14ac:dyDescent="0.25">
      <c r="A215" s="1">
        <v>951</v>
      </c>
      <c r="B215" s="1"/>
      <c r="C215" s="18" t="s">
        <v>191</v>
      </c>
      <c r="D215" s="3">
        <f>Table1[[#This Row],[Section 5.B) 8)]]</f>
        <v>0</v>
      </c>
      <c r="E215" s="3">
        <f>Public!J215</f>
        <v>-11451.7</v>
      </c>
      <c r="F215" s="3">
        <f>SUM(Table3[[#This Row],[Section 5. B) 8)]:[Section 5. B) 9)]])</f>
        <v>-11451.7</v>
      </c>
    </row>
    <row r="216" spans="1:6" x14ac:dyDescent="0.25">
      <c r="A216" s="1">
        <v>957</v>
      </c>
      <c r="B216" s="1">
        <v>848</v>
      </c>
      <c r="C216" s="18" t="s">
        <v>192</v>
      </c>
      <c r="D216" s="3">
        <f>Table1[[#This Row],[Section 5.B) 8)]]</f>
        <v>0</v>
      </c>
      <c r="E216" s="3">
        <f>Public!J216</f>
        <v>-5942.54</v>
      </c>
      <c r="F216" s="3">
        <f>SUM(Table3[[#This Row],[Section 5. B) 8)]:[Section 5. B) 9)]])</f>
        <v>-5942.54</v>
      </c>
    </row>
    <row r="217" spans="1:6" x14ac:dyDescent="0.25">
      <c r="A217" s="1">
        <v>1733</v>
      </c>
      <c r="B217" s="1"/>
      <c r="C217" s="18" t="s">
        <v>253</v>
      </c>
      <c r="D217" s="3">
        <f>Table1[[#This Row],[Section 5.B) 8)]]</f>
        <v>-34576.979999999996</v>
      </c>
      <c r="E217" s="3">
        <f>Public!J217</f>
        <v>-79396.039999999994</v>
      </c>
      <c r="F217" s="3">
        <f>SUM(Table3[[#This Row],[Section 5. B) 8)]:[Section 5. B) 9)]])</f>
        <v>-113973.01999999999</v>
      </c>
    </row>
    <row r="218" spans="1:6" x14ac:dyDescent="0.25">
      <c r="A218" s="1">
        <v>969</v>
      </c>
      <c r="B218" s="1"/>
      <c r="C218" s="18" t="s">
        <v>193</v>
      </c>
      <c r="D218" s="3">
        <f>Table1[[#This Row],[Section 5.B) 8)]]</f>
        <v>-27792.079999999998</v>
      </c>
      <c r="E218" s="3">
        <f>Public!J218</f>
        <v>0</v>
      </c>
      <c r="F218" s="3">
        <f>SUM(Table3[[#This Row],[Section 5. B) 8)]:[Section 5. B) 9)]])</f>
        <v>-27792.079999999998</v>
      </c>
    </row>
    <row r="219" spans="1:6" x14ac:dyDescent="0.25">
      <c r="A219" s="1">
        <v>1498</v>
      </c>
      <c r="B219" s="1"/>
      <c r="C219" s="18" t="s">
        <v>224</v>
      </c>
      <c r="D219" s="3">
        <f>Table1[[#This Row],[Section 5.B) 8)]]</f>
        <v>-57751.23000000001</v>
      </c>
      <c r="E219" s="3">
        <f>Public!J219</f>
        <v>-18833.740000000002</v>
      </c>
      <c r="F219" s="3">
        <f>SUM(Table3[[#This Row],[Section 5. B) 8)]:[Section 5. B) 9)]])</f>
        <v>-76584.970000000016</v>
      </c>
    </row>
    <row r="220" spans="1:6" x14ac:dyDescent="0.25">
      <c r="A220" s="1">
        <v>976</v>
      </c>
      <c r="B220" s="1"/>
      <c r="C220" s="18" t="s">
        <v>194</v>
      </c>
      <c r="D220" s="3">
        <f>Table1[[#This Row],[Section 5.B) 8)]]</f>
        <v>-32856.230000000003</v>
      </c>
      <c r="E220" s="3">
        <f>Public!J220</f>
        <v>0</v>
      </c>
      <c r="F220" s="3">
        <f>SUM(Table3[[#This Row],[Section 5. B) 8)]:[Section 5. B) 9)]])</f>
        <v>-32856.230000000003</v>
      </c>
    </row>
    <row r="221" spans="1:6" x14ac:dyDescent="0.25">
      <c r="A221" s="1">
        <v>984</v>
      </c>
      <c r="B221" s="1"/>
      <c r="C221" s="18" t="s">
        <v>195</v>
      </c>
      <c r="D221" s="3">
        <f>Table1[[#This Row],[Section 5.B) 8)]]</f>
        <v>-105890.39</v>
      </c>
      <c r="E221" s="3">
        <f>Public!J221</f>
        <v>-47102.53</v>
      </c>
      <c r="F221" s="3">
        <f>SUM(Table3[[#This Row],[Section 5. B) 8)]:[Section 5. B) 9)]])</f>
        <v>-152992.91999999998</v>
      </c>
    </row>
    <row r="222" spans="1:6" x14ac:dyDescent="0.25">
      <c r="A222" s="1">
        <v>1480</v>
      </c>
      <c r="B222" s="1"/>
      <c r="C222" s="18" t="s">
        <v>225</v>
      </c>
      <c r="D222" s="3">
        <f>Table1[[#This Row],[Section 5.B) 8)]]</f>
        <v>0</v>
      </c>
      <c r="E222" s="3">
        <f>Public!J222</f>
        <v>0</v>
      </c>
      <c r="F222" s="3">
        <f>SUM(Table3[[#This Row],[Section 5. B) 8)]:[Section 5. B) 9)]])</f>
        <v>0</v>
      </c>
    </row>
    <row r="223" spans="1:6" x14ac:dyDescent="0.25">
      <c r="A223" s="1">
        <v>551</v>
      </c>
      <c r="B223" s="1"/>
      <c r="C223" s="18" t="s">
        <v>145</v>
      </c>
      <c r="D223" s="3">
        <f>Table1[[#This Row],[Section 5.B) 8)]]</f>
        <v>2389.04</v>
      </c>
      <c r="E223" s="3">
        <f>Public!J223</f>
        <v>-11455.34</v>
      </c>
      <c r="F223" s="3">
        <f>SUM(Table3[[#This Row],[Section 5. B) 8)]:[Section 5. B) 9)]])</f>
        <v>-9066.2999999999993</v>
      </c>
    </row>
    <row r="224" spans="1:6" x14ac:dyDescent="0.25">
      <c r="A224" s="1">
        <v>570</v>
      </c>
      <c r="B224" s="1"/>
      <c r="C224" s="18" t="s">
        <v>147</v>
      </c>
      <c r="D224" s="3">
        <f>Table1[[#This Row],[Section 5.B) 8)]]</f>
        <v>0</v>
      </c>
      <c r="E224" s="3">
        <f>Public!J224</f>
        <v>-6636.6</v>
      </c>
      <c r="F224" s="3">
        <f>SUM(Table3[[#This Row],[Section 5. B) 8)]:[Section 5. B) 9)]])</f>
        <v>-6636.6</v>
      </c>
    </row>
    <row r="225" spans="1:6" x14ac:dyDescent="0.25">
      <c r="A225" s="1">
        <v>626</v>
      </c>
      <c r="B225" s="1"/>
      <c r="C225" s="18" t="s">
        <v>153</v>
      </c>
      <c r="D225" s="3">
        <f>Table1[[#This Row],[Section 5.B) 8)]]</f>
        <v>0</v>
      </c>
      <c r="E225" s="3">
        <f>Public!J225</f>
        <v>-4410.91</v>
      </c>
      <c r="F225" s="3">
        <f>SUM(Table3[[#This Row],[Section 5. B) 8)]:[Section 5. B) 9)]])</f>
        <v>-4410.91</v>
      </c>
    </row>
    <row r="226" spans="1:6" x14ac:dyDescent="0.25">
      <c r="A226" s="1">
        <v>628</v>
      </c>
      <c r="B226" s="1"/>
      <c r="C226" s="18" t="s">
        <v>154</v>
      </c>
      <c r="D226" s="3">
        <f>Table1[[#This Row],[Section 5.B) 8)]]</f>
        <v>0</v>
      </c>
      <c r="E226" s="3">
        <f>Public!J226</f>
        <v>0</v>
      </c>
      <c r="F226" s="3">
        <f>SUM(Table3[[#This Row],[Section 5. B) 8)]:[Section 5. B) 9)]])</f>
        <v>0</v>
      </c>
    </row>
    <row r="227" spans="1:6" x14ac:dyDescent="0.25">
      <c r="A227" s="1">
        <v>633</v>
      </c>
      <c r="B227" s="1">
        <v>848</v>
      </c>
      <c r="C227" s="18" t="s">
        <v>155</v>
      </c>
      <c r="D227" s="3">
        <f>Table1[[#This Row],[Section 5.B) 8)]]</f>
        <v>0</v>
      </c>
      <c r="E227" s="3">
        <f>Public!J227</f>
        <v>-4375.1000000000004</v>
      </c>
      <c r="F227" s="3">
        <f>SUM(Table3[[#This Row],[Section 5. B) 8)]:[Section 5. B) 9)]])</f>
        <v>-4375.1000000000004</v>
      </c>
    </row>
    <row r="228" spans="1:6" x14ac:dyDescent="0.25">
      <c r="A228" s="1">
        <v>662</v>
      </c>
      <c r="B228" s="1">
        <v>877</v>
      </c>
      <c r="C228" s="18" t="s">
        <v>158</v>
      </c>
      <c r="D228" s="3">
        <f>Table1[[#This Row],[Section 5.B) 8)]]</f>
        <v>0</v>
      </c>
      <c r="E228" s="3">
        <f>Public!J228</f>
        <v>-18325.350000000002</v>
      </c>
      <c r="F228" s="3">
        <f>SUM(Table3[[#This Row],[Section 5. B) 8)]:[Section 5. B) 9)]])</f>
        <v>-18325.350000000002</v>
      </c>
    </row>
    <row r="229" spans="1:6" x14ac:dyDescent="0.25">
      <c r="A229" s="1">
        <v>664</v>
      </c>
      <c r="B229" s="1">
        <v>899</v>
      </c>
      <c r="C229" s="18" t="s">
        <v>159</v>
      </c>
      <c r="D229" s="3">
        <f>Table1[[#This Row],[Section 5.B) 8)]]</f>
        <v>0</v>
      </c>
      <c r="E229" s="3">
        <f>Public!J229</f>
        <v>-3765.91</v>
      </c>
      <c r="F229" s="3">
        <f>SUM(Table3[[#This Row],[Section 5. B) 8)]:[Section 5. B) 9)]])</f>
        <v>-3765.91</v>
      </c>
    </row>
    <row r="230" spans="1:6" x14ac:dyDescent="0.25">
      <c r="A230" s="1">
        <v>681</v>
      </c>
      <c r="B230" s="1"/>
      <c r="C230" s="18" t="s">
        <v>160</v>
      </c>
      <c r="D230" s="3">
        <f>Table1[[#This Row],[Section 5.B) 8)]]</f>
        <v>-10045.030000000001</v>
      </c>
      <c r="E230" s="3">
        <f>Public!J230</f>
        <v>-11469.13</v>
      </c>
      <c r="F230" s="3">
        <f>SUM(Table3[[#This Row],[Section 5. B) 8)]:[Section 5. B) 9)]])</f>
        <v>-21514.16</v>
      </c>
    </row>
    <row r="231" spans="1:6" x14ac:dyDescent="0.25">
      <c r="A231" s="1">
        <v>685</v>
      </c>
      <c r="B231" s="1"/>
      <c r="C231" s="18" t="s">
        <v>161</v>
      </c>
      <c r="D231" s="3">
        <f>Table1[[#This Row],[Section 5.B) 8)]]</f>
        <v>0</v>
      </c>
      <c r="E231" s="3">
        <f>Public!J231</f>
        <v>-1210.58</v>
      </c>
      <c r="F231" s="3">
        <f>SUM(Table3[[#This Row],[Section 5. B) 8)]:[Section 5. B) 9)]])</f>
        <v>-1210.58</v>
      </c>
    </row>
    <row r="232" spans="1:6" x14ac:dyDescent="0.25">
      <c r="A232" s="23">
        <v>1997</v>
      </c>
      <c r="B232" s="23"/>
      <c r="C232" s="24" t="s">
        <v>278</v>
      </c>
      <c r="D232" s="3">
        <f>Table1[[#This Row],[Section 5.B) 8)]]</f>
        <v>-23022.399999999998</v>
      </c>
      <c r="E232" s="3">
        <f>Public!J232</f>
        <v>-1749.2799999999997</v>
      </c>
      <c r="F232" s="3">
        <f>SUM(Table3[[#This Row],[Section 5. B) 8)]:[Section 5. B) 9)]])</f>
        <v>-24771.679999999997</v>
      </c>
    </row>
    <row r="233" spans="1:6" x14ac:dyDescent="0.25">
      <c r="A233" s="1">
        <v>1662</v>
      </c>
      <c r="B233" s="1"/>
      <c r="C233" s="18" t="s">
        <v>247</v>
      </c>
      <c r="D233" s="3">
        <f>Table1[[#This Row],[Section 5.B) 8)]]</f>
        <v>-65622.289999999994</v>
      </c>
      <c r="E233" s="3">
        <f>Public!J233</f>
        <v>-113889.64</v>
      </c>
      <c r="F233" s="3">
        <f>SUM(Table3[[#This Row],[Section 5. B) 8)]:[Section 5. B) 9)]])</f>
        <v>-179511.93</v>
      </c>
    </row>
    <row r="234" spans="1:6" x14ac:dyDescent="0.25">
      <c r="A234" s="1">
        <v>416</v>
      </c>
      <c r="B234" s="1"/>
      <c r="C234" s="18" t="s">
        <v>107</v>
      </c>
      <c r="D234" s="3">
        <f>Table1[[#This Row],[Section 5.B) 8)]]</f>
        <v>-138373.26999999999</v>
      </c>
      <c r="E234" s="3">
        <f>Public!J234</f>
        <v>-45684.75</v>
      </c>
      <c r="F234" s="3">
        <f>SUM(Table3[[#This Row],[Section 5. B) 8)]:[Section 5. B) 9)]])</f>
        <v>-184058.02</v>
      </c>
    </row>
    <row r="235" spans="1:6" x14ac:dyDescent="0.25">
      <c r="A235" s="1">
        <v>427</v>
      </c>
      <c r="B235" s="1"/>
      <c r="C235" s="18" t="s">
        <v>108</v>
      </c>
      <c r="D235" s="3">
        <f>Table1[[#This Row],[Section 5.B) 8)]]</f>
        <v>-93851.540000000008</v>
      </c>
      <c r="E235" s="3">
        <f>Public!J235</f>
        <v>0</v>
      </c>
      <c r="F235" s="3">
        <f>SUM(Table3[[#This Row],[Section 5. B) 8)]:[Section 5. B) 9)]])</f>
        <v>-93851.540000000008</v>
      </c>
    </row>
    <row r="236" spans="1:6" x14ac:dyDescent="0.25">
      <c r="A236" s="23">
        <v>1996</v>
      </c>
      <c r="B236" s="23"/>
      <c r="C236" s="24" t="s">
        <v>277</v>
      </c>
      <c r="D236" s="3">
        <f>Table1[[#This Row],[Section 5.B) 8)]]</f>
        <v>-15812.43</v>
      </c>
      <c r="E236" s="3">
        <f>Public!J236</f>
        <v>-5.62</v>
      </c>
      <c r="F236" s="3">
        <f>SUM(Table3[[#This Row],[Section 5. B) 8)]:[Section 5. B) 9)]])</f>
        <v>-15818.050000000001</v>
      </c>
    </row>
    <row r="237" spans="1:6" x14ac:dyDescent="0.25">
      <c r="A237" s="1">
        <v>1359</v>
      </c>
      <c r="B237" s="1"/>
      <c r="C237" s="18" t="s">
        <v>109</v>
      </c>
      <c r="D237" s="3">
        <f>Table1[[#This Row],[Section 5.B) 8)]]</f>
        <v>0</v>
      </c>
      <c r="E237" s="3">
        <f>Public!J237</f>
        <v>0</v>
      </c>
      <c r="F237" s="3">
        <f>SUM(Table3[[#This Row],[Section 5. B) 8)]:[Section 5. B) 9)]])</f>
        <v>0</v>
      </c>
    </row>
    <row r="238" spans="1:6" x14ac:dyDescent="0.25">
      <c r="A238" s="1">
        <v>434</v>
      </c>
      <c r="B238" s="1"/>
      <c r="C238" s="18" t="s">
        <v>110</v>
      </c>
      <c r="D238" s="3">
        <f>Table1[[#This Row],[Section 5.B) 8)]]</f>
        <v>0</v>
      </c>
      <c r="E238" s="3">
        <f>Public!J238</f>
        <v>0</v>
      </c>
      <c r="F238" s="3">
        <f>SUM(Table3[[#This Row],[Section 5. B) 8)]:[Section 5. B) 9)]])</f>
        <v>0</v>
      </c>
    </row>
    <row r="239" spans="1:6" x14ac:dyDescent="0.25">
      <c r="A239" s="1">
        <v>436</v>
      </c>
      <c r="B239" s="1"/>
      <c r="C239" s="18" t="s">
        <v>111</v>
      </c>
      <c r="D239" s="3">
        <f>Table1[[#This Row],[Section 5.B) 8)]]</f>
        <v>0</v>
      </c>
      <c r="E239" s="3">
        <f>Public!J239</f>
        <v>0</v>
      </c>
      <c r="F239" s="3">
        <f>SUM(Table3[[#This Row],[Section 5. B) 8)]:[Section 5. B) 9)]])</f>
        <v>0</v>
      </c>
    </row>
    <row r="240" spans="1:6" x14ac:dyDescent="0.25">
      <c r="A240" s="1">
        <v>440</v>
      </c>
      <c r="B240" s="1">
        <v>893</v>
      </c>
      <c r="C240" s="18" t="s">
        <v>112</v>
      </c>
      <c r="D240" s="3">
        <f>Table1[[#This Row],[Section 5.B) 8)]]</f>
        <v>0</v>
      </c>
      <c r="E240" s="3">
        <f>Public!J240</f>
        <v>0</v>
      </c>
      <c r="F240" s="3">
        <f>SUM(Table3[[#This Row],[Section 5. B) 8)]:[Section 5. B) 9)]])</f>
        <v>0</v>
      </c>
    </row>
    <row r="241" spans="1:6" x14ac:dyDescent="0.25">
      <c r="A241" s="1">
        <v>444</v>
      </c>
      <c r="B241" s="1"/>
      <c r="C241" s="18" t="s">
        <v>114</v>
      </c>
      <c r="D241" s="3">
        <f>Table1[[#This Row],[Section 5.B) 8)]]</f>
        <v>-67526.680000000008</v>
      </c>
      <c r="E241" s="3">
        <f>Public!J241</f>
        <v>-18793.330000000002</v>
      </c>
      <c r="F241" s="3">
        <f>SUM(Table3[[#This Row],[Section 5. B) 8)]:[Section 5. B) 9)]])</f>
        <v>-86320.010000000009</v>
      </c>
    </row>
    <row r="242" spans="1:6" x14ac:dyDescent="0.25">
      <c r="A242" s="1">
        <v>442</v>
      </c>
      <c r="B242" s="1">
        <v>898</v>
      </c>
      <c r="C242" s="18" t="s">
        <v>113</v>
      </c>
      <c r="D242" s="3">
        <f>Table1[[#This Row],[Section 5.B) 8)]]</f>
        <v>0</v>
      </c>
      <c r="E242" s="3">
        <f>Public!J242</f>
        <v>0</v>
      </c>
      <c r="F242" s="3">
        <f>SUM(Table3[[#This Row],[Section 5. B) 8)]:[Section 5. B) 9)]])</f>
        <v>0</v>
      </c>
    </row>
    <row r="243" spans="1:6" x14ac:dyDescent="0.25">
      <c r="A243" s="1">
        <v>456</v>
      </c>
      <c r="B243" s="1">
        <v>891</v>
      </c>
      <c r="C243" s="18" t="s">
        <v>115</v>
      </c>
      <c r="D243" s="3">
        <f>Table1[[#This Row],[Section 5.B) 8)]]</f>
        <v>0</v>
      </c>
      <c r="E243" s="3">
        <f>Public!J243</f>
        <v>0</v>
      </c>
      <c r="F243" s="3">
        <f>SUM(Table3[[#This Row],[Section 5. B) 8)]:[Section 5. B) 9)]])</f>
        <v>0</v>
      </c>
    </row>
    <row r="244" spans="1:6" x14ac:dyDescent="0.25">
      <c r="A244" s="1">
        <v>1738</v>
      </c>
      <c r="B244" s="1"/>
      <c r="C244" s="18" t="s">
        <v>288</v>
      </c>
      <c r="D244" s="3">
        <f>Table1[[#This Row],[Section 5.B) 8)]]</f>
        <v>0</v>
      </c>
      <c r="E244" s="3">
        <f>Public!J244</f>
        <v>-5571.32</v>
      </c>
      <c r="F244" s="3">
        <f>SUM(Table3[[#This Row],[Section 5. B) 8)]:[Section 5. B) 9)]])</f>
        <v>-5571.32</v>
      </c>
    </row>
    <row r="245" spans="1:6" x14ac:dyDescent="0.25">
      <c r="A245" s="1">
        <v>462</v>
      </c>
      <c r="B245" s="1"/>
      <c r="C245" s="18" t="s">
        <v>116</v>
      </c>
      <c r="D245" s="3">
        <f>Table1[[#This Row],[Section 5.B) 8)]]</f>
        <v>0</v>
      </c>
      <c r="E245" s="3">
        <f>Public!J245</f>
        <v>0</v>
      </c>
      <c r="F245" s="3">
        <f>SUM(Table3[[#This Row],[Section 5. B) 8)]:[Section 5. B) 9)]])</f>
        <v>0</v>
      </c>
    </row>
    <row r="246" spans="1:6" x14ac:dyDescent="0.25">
      <c r="A246" s="1">
        <v>464</v>
      </c>
      <c r="B246" s="1"/>
      <c r="C246" s="18" t="s">
        <v>117</v>
      </c>
      <c r="D246" s="3">
        <f>Table1[[#This Row],[Section 5.B) 8)]]</f>
        <v>0</v>
      </c>
      <c r="E246" s="3">
        <f>Public!J246</f>
        <v>0</v>
      </c>
      <c r="F246" s="3">
        <f>SUM(Table3[[#This Row],[Section 5. B) 8)]:[Section 5. B) 9)]])</f>
        <v>0</v>
      </c>
    </row>
    <row r="247" spans="1:6" x14ac:dyDescent="0.25">
      <c r="A247" s="1">
        <v>465</v>
      </c>
      <c r="B247" s="1"/>
      <c r="C247" s="18" t="s">
        <v>118</v>
      </c>
      <c r="D247" s="3">
        <f>Table1[[#This Row],[Section 5.B) 8)]]</f>
        <v>0</v>
      </c>
      <c r="E247" s="3">
        <f>Public!J247</f>
        <v>0</v>
      </c>
      <c r="F247" s="3">
        <f>SUM(Table3[[#This Row],[Section 5. B) 8)]:[Section 5. B) 9)]])</f>
        <v>0</v>
      </c>
    </row>
    <row r="248" spans="1:6" x14ac:dyDescent="0.25">
      <c r="A248" s="1">
        <v>466</v>
      </c>
      <c r="B248" s="1">
        <v>891</v>
      </c>
      <c r="C248" s="18" t="s">
        <v>119</v>
      </c>
      <c r="D248" s="3">
        <f>Table1[[#This Row],[Section 5.B) 8)]]</f>
        <v>0</v>
      </c>
      <c r="E248" s="3">
        <f>Public!J248</f>
        <v>0</v>
      </c>
      <c r="F248" s="3">
        <f>SUM(Table3[[#This Row],[Section 5. B) 8)]:[Section 5. B) 9)]])</f>
        <v>0</v>
      </c>
    </row>
    <row r="249" spans="1:6" x14ac:dyDescent="0.25">
      <c r="A249" s="1">
        <v>468</v>
      </c>
      <c r="B249" s="1">
        <v>891</v>
      </c>
      <c r="C249" s="18" t="s">
        <v>120</v>
      </c>
      <c r="D249" s="3">
        <f>Table1[[#This Row],[Section 5.B) 8)]]</f>
        <v>-33920.079999999994</v>
      </c>
      <c r="E249" s="3">
        <f>Public!J249</f>
        <v>0</v>
      </c>
      <c r="F249" s="3">
        <f>SUM(Table3[[#This Row],[Section 5. B) 8)]:[Section 5. B) 9)]])</f>
        <v>-33920.079999999994</v>
      </c>
    </row>
    <row r="250" spans="1:6" x14ac:dyDescent="0.25">
      <c r="A250" s="1">
        <v>470</v>
      </c>
      <c r="B250" s="1"/>
      <c r="C250" s="18" t="s">
        <v>121</v>
      </c>
      <c r="D250" s="3">
        <f>Table1[[#This Row],[Section 5.B) 8)]]</f>
        <v>0</v>
      </c>
      <c r="E250" s="3">
        <f>Public!J250</f>
        <v>0</v>
      </c>
      <c r="F250" s="3">
        <f>SUM(Table3[[#This Row],[Section 5. B) 8)]:[Section 5. B) 9)]])</f>
        <v>0</v>
      </c>
    </row>
    <row r="251" spans="1:6" x14ac:dyDescent="0.25">
      <c r="A251" s="1">
        <v>471</v>
      </c>
      <c r="B251" s="1"/>
      <c r="C251" s="18" t="s">
        <v>122</v>
      </c>
      <c r="D251" s="3">
        <f>Table1[[#This Row],[Section 5.B) 8)]]</f>
        <v>0</v>
      </c>
      <c r="E251" s="3">
        <f>Public!J251</f>
        <v>0</v>
      </c>
      <c r="F251" s="3">
        <f>SUM(Table3[[#This Row],[Section 5. B) 8)]:[Section 5. B) 9)]])</f>
        <v>0</v>
      </c>
    </row>
    <row r="252" spans="1:6" x14ac:dyDescent="0.25">
      <c r="A252" s="1">
        <v>473</v>
      </c>
      <c r="B252" s="1">
        <v>892</v>
      </c>
      <c r="C252" s="18" t="s">
        <v>123</v>
      </c>
      <c r="D252" s="3">
        <f>Table1[[#This Row],[Section 5.B) 8)]]</f>
        <v>-21318.66</v>
      </c>
      <c r="E252" s="3">
        <f>Public!J252</f>
        <v>-22598.73</v>
      </c>
      <c r="F252" s="3">
        <f>SUM(Table3[[#This Row],[Section 5. B) 8)]:[Section 5. B) 9)]])</f>
        <v>-43917.39</v>
      </c>
    </row>
    <row r="253" spans="1:6" x14ac:dyDescent="0.25">
      <c r="A253" s="1">
        <v>475</v>
      </c>
      <c r="B253" s="1"/>
      <c r="C253" s="18" t="s">
        <v>124</v>
      </c>
      <c r="D253" s="3">
        <f>Table1[[#This Row],[Section 5.B) 8)]]</f>
        <v>-45447.32</v>
      </c>
      <c r="E253" s="3">
        <f>Public!J253</f>
        <v>0</v>
      </c>
      <c r="F253" s="3">
        <f>SUM(Table3[[#This Row],[Section 5. B) 8)]:[Section 5. B) 9)]])</f>
        <v>-45447.32</v>
      </c>
    </row>
    <row r="254" spans="1:6" x14ac:dyDescent="0.25">
      <c r="A254" s="1">
        <v>477</v>
      </c>
      <c r="B254" s="1"/>
      <c r="C254" s="18" t="s">
        <v>125</v>
      </c>
      <c r="D254" s="3">
        <f>Table1[[#This Row],[Section 5.B) 8)]]</f>
        <v>0</v>
      </c>
      <c r="E254" s="3">
        <f>Public!J254</f>
        <v>0</v>
      </c>
      <c r="F254" s="3">
        <f>SUM(Table3[[#This Row],[Section 5. B) 8)]:[Section 5. B) 9)]])</f>
        <v>0</v>
      </c>
    </row>
    <row r="255" spans="1:6" x14ac:dyDescent="0.25">
      <c r="A255" s="1">
        <v>480</v>
      </c>
      <c r="B255" s="1">
        <v>892</v>
      </c>
      <c r="C255" s="18" t="s">
        <v>126</v>
      </c>
      <c r="D255" s="3">
        <f>Table1[[#This Row],[Section 5.B) 8)]]</f>
        <v>-62520.799999999996</v>
      </c>
      <c r="E255" s="3">
        <f>Public!J255</f>
        <v>-126007.93</v>
      </c>
      <c r="F255" s="3">
        <f>SUM(Table3[[#This Row],[Section 5. B) 8)]:[Section 5. B) 9)]])</f>
        <v>-188528.72999999998</v>
      </c>
    </row>
    <row r="256" spans="1:6" x14ac:dyDescent="0.25">
      <c r="A256" s="1">
        <v>1060</v>
      </c>
      <c r="B256" s="1"/>
      <c r="C256" s="18" t="s">
        <v>233</v>
      </c>
      <c r="D256" s="3">
        <f>Table1[[#This Row],[Section 5.B) 8)]]</f>
        <v>-56196.49</v>
      </c>
      <c r="E256" s="3">
        <f>Public!J256</f>
        <v>0</v>
      </c>
      <c r="F256" s="3">
        <f>SUM(Table3[[#This Row],[Section 5. B) 8)]:[Section 5. B) 9)]])</f>
        <v>-56196.49</v>
      </c>
    </row>
    <row r="257" spans="1:6" x14ac:dyDescent="0.25">
      <c r="A257" s="1">
        <v>491</v>
      </c>
      <c r="B257" s="1">
        <v>896</v>
      </c>
      <c r="C257" s="18" t="s">
        <v>127</v>
      </c>
      <c r="D257" s="3">
        <f>Table1[[#This Row],[Section 5.B) 8)]]</f>
        <v>0</v>
      </c>
      <c r="E257" s="3">
        <f>Public!J257</f>
        <v>0</v>
      </c>
      <c r="F257" s="3">
        <f>SUM(Table3[[#This Row],[Section 5. B) 8)]:[Section 5. B) 9)]])</f>
        <v>0</v>
      </c>
    </row>
    <row r="258" spans="1:6" x14ac:dyDescent="0.25">
      <c r="A258" s="1">
        <v>1736</v>
      </c>
      <c r="B258" s="1"/>
      <c r="C258" s="18" t="s">
        <v>251</v>
      </c>
      <c r="D258" s="3">
        <f>Table1[[#This Row],[Section 5.B) 8)]]</f>
        <v>-2006.32</v>
      </c>
      <c r="E258" s="3">
        <f>Public!J258</f>
        <v>0</v>
      </c>
      <c r="F258" s="3">
        <f>SUM(Table3[[#This Row],[Section 5. B) 8)]:[Section 5. B) 9)]])</f>
        <v>-2006.32</v>
      </c>
    </row>
    <row r="259" spans="1:6" x14ac:dyDescent="0.25">
      <c r="A259" s="1">
        <v>1354</v>
      </c>
      <c r="B259" s="1"/>
      <c r="C259" s="18" t="s">
        <v>129</v>
      </c>
      <c r="D259" s="3">
        <f>Table1[[#This Row],[Section 5.B) 8)]]</f>
        <v>0</v>
      </c>
      <c r="E259" s="3">
        <f>Public!J259</f>
        <v>0</v>
      </c>
      <c r="F259" s="3">
        <f>SUM(Table3[[#This Row],[Section 5. B) 8)]:[Section 5. B) 9)]])</f>
        <v>0</v>
      </c>
    </row>
    <row r="260" spans="1:6" x14ac:dyDescent="0.25">
      <c r="A260" s="1">
        <v>495</v>
      </c>
      <c r="B260" s="1"/>
      <c r="C260" s="18" t="s">
        <v>128</v>
      </c>
      <c r="D260" s="3">
        <f>Table1[[#This Row],[Section 5.B) 8)]]</f>
        <v>-31085.449999999997</v>
      </c>
      <c r="E260" s="3">
        <f>Public!J260</f>
        <v>-52640.9</v>
      </c>
      <c r="F260" s="3">
        <f>SUM(Table3[[#This Row],[Section 5. B) 8)]:[Section 5. B) 9)]])</f>
        <v>-83726.350000000006</v>
      </c>
    </row>
    <row r="261" spans="1:6" x14ac:dyDescent="0.25">
      <c r="A261" s="1">
        <v>503</v>
      </c>
      <c r="B261" s="1"/>
      <c r="C261" s="18" t="s">
        <v>130</v>
      </c>
      <c r="D261" s="3">
        <f>Table1[[#This Row],[Section 5.B) 8)]]</f>
        <v>0</v>
      </c>
      <c r="E261" s="3">
        <f>Public!J261</f>
        <v>0</v>
      </c>
      <c r="F261" s="3">
        <f>SUM(Table3[[#This Row],[Section 5. B) 8)]:[Section 5. B) 9)]])</f>
        <v>0</v>
      </c>
    </row>
    <row r="262" spans="1:6" x14ac:dyDescent="0.25">
      <c r="A262" s="1">
        <v>1413</v>
      </c>
      <c r="B262" s="1">
        <v>896</v>
      </c>
      <c r="C262" s="18" t="s">
        <v>131</v>
      </c>
      <c r="D262" s="3">
        <f>Table1[[#This Row],[Section 5.B) 8)]]</f>
        <v>0</v>
      </c>
      <c r="E262" s="3">
        <f>Public!J262</f>
        <v>0</v>
      </c>
      <c r="F262" s="3">
        <f>SUM(Table3[[#This Row],[Section 5. B) 8)]:[Section 5. B) 9)]])</f>
        <v>0</v>
      </c>
    </row>
    <row r="263" spans="1:6" x14ac:dyDescent="0.25">
      <c r="A263" s="1">
        <v>508</v>
      </c>
      <c r="B263" s="1">
        <v>896</v>
      </c>
      <c r="C263" s="18" t="s">
        <v>132</v>
      </c>
      <c r="D263" s="3">
        <f>Table1[[#This Row],[Section 5.B) 8)]]</f>
        <v>0</v>
      </c>
      <c r="E263" s="3">
        <f>Public!J263</f>
        <v>0</v>
      </c>
      <c r="F263" s="3">
        <f>SUM(Table3[[#This Row],[Section 5. B) 8)]:[Section 5. B) 9)]])</f>
        <v>0</v>
      </c>
    </row>
    <row r="264" spans="1:6" x14ac:dyDescent="0.25">
      <c r="A264" s="1">
        <v>509</v>
      </c>
      <c r="B264" s="1"/>
      <c r="C264" s="18" t="s">
        <v>133</v>
      </c>
      <c r="D264" s="3">
        <f>Table1[[#This Row],[Section 5.B) 8)]]</f>
        <v>0</v>
      </c>
      <c r="E264" s="3">
        <f>Public!J264</f>
        <v>0</v>
      </c>
      <c r="F264" s="3">
        <f>SUM(Table3[[#This Row],[Section 5. B) 8)]:[Section 5. B) 9)]])</f>
        <v>0</v>
      </c>
    </row>
    <row r="265" spans="1:6" x14ac:dyDescent="0.25">
      <c r="A265" s="1">
        <v>518</v>
      </c>
      <c r="B265" s="1">
        <v>892</v>
      </c>
      <c r="C265" s="18" t="s">
        <v>134</v>
      </c>
      <c r="D265" s="3">
        <f>Table1[[#This Row],[Section 5.B) 8)]]</f>
        <v>0</v>
      </c>
      <c r="E265" s="3">
        <f>Public!J265</f>
        <v>-39644.839999999997</v>
      </c>
      <c r="F265" s="3">
        <f>SUM(Table3[[#This Row],[Section 5. B) 8)]:[Section 5. B) 9)]])</f>
        <v>-39644.839999999997</v>
      </c>
    </row>
    <row r="266" spans="1:6" x14ac:dyDescent="0.25">
      <c r="A266" s="1">
        <v>1737</v>
      </c>
      <c r="B266" s="1"/>
      <c r="C266" s="18" t="s">
        <v>252</v>
      </c>
      <c r="D266" s="3">
        <f>Table1[[#This Row],[Section 5.B) 8)]]</f>
        <v>0</v>
      </c>
      <c r="E266" s="3">
        <f>Public!J266</f>
        <v>-484.75</v>
      </c>
      <c r="F266" s="3">
        <f>SUM(Table3[[#This Row],[Section 5. B) 8)]:[Section 5. B) 9)]])</f>
        <v>-484.75</v>
      </c>
    </row>
    <row r="267" spans="1:6" x14ac:dyDescent="0.25">
      <c r="A267" s="1">
        <v>524</v>
      </c>
      <c r="B267" s="1">
        <v>897</v>
      </c>
      <c r="C267" s="18" t="s">
        <v>135</v>
      </c>
      <c r="D267" s="3">
        <f>Table1[[#This Row],[Section 5.B) 8)]]</f>
        <v>-92483.38</v>
      </c>
      <c r="E267" s="3">
        <f>Public!J267</f>
        <v>-36282.240000000005</v>
      </c>
      <c r="F267" s="3">
        <f>SUM(Table3[[#This Row],[Section 5. B) 8)]:[Section 5. B) 9)]])</f>
        <v>-128765.62000000001</v>
      </c>
    </row>
    <row r="268" spans="1:6" x14ac:dyDescent="0.25">
      <c r="A268" s="1">
        <v>1671</v>
      </c>
      <c r="B268" s="1"/>
      <c r="C268" s="18" t="s">
        <v>248</v>
      </c>
      <c r="D268" s="3">
        <f>Table1[[#This Row],[Section 5.B) 8)]]</f>
        <v>-11127.2</v>
      </c>
      <c r="E268" s="3">
        <f>Public!J268</f>
        <v>0</v>
      </c>
      <c r="F268" s="3">
        <f>SUM(Table3[[#This Row],[Section 5. B) 8)]:[Section 5. B) 9)]])</f>
        <v>-11127.2</v>
      </c>
    </row>
    <row r="269" spans="1:6" x14ac:dyDescent="0.25">
      <c r="A269" s="1">
        <v>532</v>
      </c>
      <c r="B269" s="1"/>
      <c r="C269" s="18" t="s">
        <v>136</v>
      </c>
      <c r="D269" s="3">
        <f>Table1[[#This Row],[Section 5.B) 8)]]</f>
        <v>0</v>
      </c>
      <c r="E269" s="3">
        <f>Public!J269</f>
        <v>-394.41</v>
      </c>
      <c r="F269" s="3">
        <f>SUM(Table3[[#This Row],[Section 5. B) 8)]:[Section 5. B) 9)]])</f>
        <v>-394.41</v>
      </c>
    </row>
    <row r="270" spans="1:6" s="5" customFormat="1" x14ac:dyDescent="0.25">
      <c r="A270" s="1">
        <v>534</v>
      </c>
      <c r="B270" s="1">
        <v>866</v>
      </c>
      <c r="C270" s="18" t="s">
        <v>137</v>
      </c>
      <c r="D270" s="3">
        <f>Table1[[#This Row],[Section 5.B) 8)]]</f>
        <v>0</v>
      </c>
      <c r="E270" s="3">
        <f>Public!J270</f>
        <v>0</v>
      </c>
      <c r="F270" s="3">
        <f>SUM(Table3[[#This Row],[Section 5. B) 8)]:[Section 5. B) 9)]])</f>
        <v>0</v>
      </c>
    </row>
    <row r="271" spans="1:6" x14ac:dyDescent="0.25">
      <c r="A271" s="1">
        <v>537</v>
      </c>
      <c r="B271" s="1"/>
      <c r="C271" s="18" t="s">
        <v>138</v>
      </c>
      <c r="D271" s="3">
        <f>Table1[[#This Row],[Section 5.B) 8)]]</f>
        <v>-52319.869999999995</v>
      </c>
      <c r="E271" s="3">
        <f>Public!J271</f>
        <v>0</v>
      </c>
      <c r="F271" s="3">
        <f>SUM(Table3[[#This Row],[Section 5. B) 8)]:[Section 5. B) 9)]])</f>
        <v>-52319.869999999995</v>
      </c>
    </row>
    <row r="272" spans="1:6" x14ac:dyDescent="0.25">
      <c r="A272" s="1">
        <v>542</v>
      </c>
      <c r="B272" s="1"/>
      <c r="C272" s="18" t="s">
        <v>139</v>
      </c>
      <c r="D272" s="3">
        <f>Table1[[#This Row],[Section 5.B) 8)]]</f>
        <v>-51714.26</v>
      </c>
      <c r="E272" s="3">
        <f>Public!J272</f>
        <v>0</v>
      </c>
      <c r="F272" s="3">
        <f>SUM(Table3[[#This Row],[Section 5. B) 8)]:[Section 5. B) 9)]])</f>
        <v>-51714.26</v>
      </c>
    </row>
    <row r="273" spans="1:6" x14ac:dyDescent="0.25">
      <c r="A273" s="5"/>
      <c r="B273" s="5"/>
      <c r="C273" s="14" t="s">
        <v>259</v>
      </c>
      <c r="D273" s="3">
        <f>SUBTOTAL(109,D8:D272)</f>
        <v>-7940281.8400000017</v>
      </c>
      <c r="E273" s="3">
        <f>SUBTOTAL(109,E8:E272)</f>
        <v>-2714881.9100000006</v>
      </c>
      <c r="F273" s="3">
        <f>SUBTOTAL(109,F8:F272)</f>
        <v>-10655163.749999994</v>
      </c>
    </row>
  </sheetData>
  <pageMargins left="0.7" right="0.7" top="0.75" bottom="0.75" header="0.3" footer="0.3"/>
  <ignoredErrors>
    <ignoredError sqref="D273:F273" calculatedColumn="1"/>
  </ignoredErrors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489FA263FB5543BC7163C05C51A54B" ma:contentTypeVersion="9" ma:contentTypeDescription="Create a new document." ma:contentTypeScope="" ma:versionID="eaa4c387a1c30603ac8fd13616d66bf0">
  <xsd:schema xmlns:xsd="http://www.w3.org/2001/XMLSchema" xmlns:xs="http://www.w3.org/2001/XMLSchema" xmlns:p="http://schemas.microsoft.com/office/2006/metadata/properties" xmlns:ns1="http://schemas.microsoft.com/sharepoint/v3" xmlns:ns3="5ca6cff0-282a-474a-8a9a-e57004c19a3a" targetNamespace="http://schemas.microsoft.com/office/2006/metadata/properties" ma:root="true" ma:fieldsID="dc30aecf864fc41aedf57bfb92c7e95f" ns1:_="" ns3:_="">
    <xsd:import namespace="http://schemas.microsoft.com/sharepoint/v3"/>
    <xsd:import namespace="5ca6cff0-282a-474a-8a9a-e57004c19a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6cff0-282a-474a-8a9a-e57004c19a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D7DA29-1659-48F7-8F97-58CA2AD5F363}">
  <ds:schemaRefs>
    <ds:schemaRef ds:uri="http://schemas.microsoft.com/office/2006/documentManagement/types"/>
    <ds:schemaRef ds:uri="http://purl.org/dc/dcmitype/"/>
    <ds:schemaRef ds:uri="5ca6cff0-282a-474a-8a9a-e57004c19a3a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35D0637-94F8-4943-8F7C-40D5242D98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00B2AD-8415-4F10-9D5B-CFBFE88DA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ca6cff0-282a-474a-8a9a-e57004c19a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Private</vt:lpstr>
      <vt:lpstr>Public</vt:lpstr>
      <vt:lpstr>Priv and Public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Beaudoin, Suzan</dc:creator>
  <cp:lastModifiedBy>Gravelle, Paula B</cp:lastModifiedBy>
  <cp:lastPrinted>2020-07-21T14:03:06Z</cp:lastPrinted>
  <dcterms:created xsi:type="dcterms:W3CDTF">2013-06-25T11:20:00Z</dcterms:created>
  <dcterms:modified xsi:type="dcterms:W3CDTF">2022-04-22T18:07:43Z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0x0101008F489FA263FB5543BC7163C05C51A54B</vt:lpwstr>
  </property>
</Properties>
</file>